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3 marzo 2025\Financiero\CONCILIACIONES\"/>
    </mc:Choice>
  </mc:AlternateContent>
  <xr:revisionPtr revIDLastSave="0" documentId="13_ncr:1_{99520F5C-7675-48D6-8EA1-9ACA6623698F}" xr6:coauthVersionLast="36" xr6:coauthVersionMax="47" xr10:uidLastSave="{00000000-0000-0000-0000-000000000000}"/>
  <bookViews>
    <workbookView xWindow="0" yWindow="0" windowWidth="28800" windowHeight="13500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D15" i="5" l="1"/>
  <c r="G14" i="5"/>
  <c r="G15" i="5" s="1"/>
  <c r="G17" i="5" l="1"/>
  <c r="G26" i="4" l="1"/>
  <c r="D14" i="4"/>
  <c r="D17" i="4" s="1"/>
  <c r="G13" i="4"/>
  <c r="G17" i="4" s="1"/>
  <c r="G19" i="4" s="1"/>
  <c r="D40" i="3" l="1"/>
  <c r="D35" i="3"/>
  <c r="C12" i="3"/>
  <c r="C10" i="3"/>
  <c r="C13" i="3" s="1"/>
  <c r="D9" i="3"/>
  <c r="D13" i="3" s="1"/>
  <c r="E13" i="3" l="1"/>
  <c r="H23" i="2" l="1"/>
</calcChain>
</file>

<file path=xl/sharedStrings.xml><?xml version="1.0" encoding="utf-8"?>
<sst xmlns="http://schemas.openxmlformats.org/spreadsheetml/2006/main" count="214" uniqueCount="109">
  <si>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</si>
  <si>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</si>
  <si>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</si>
  <si>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</si>
  <si>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</si>
  <si>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</si>
  <si>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</si>
  <si>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</si>
  <si>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</si>
  <si>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</si>
  <si>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</si>
  <si>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</si>
  <si>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</si>
  <si>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</si>
  <si>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</si>
  <si>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</si>
  <si>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</si>
  <si>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</si>
  <si>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</si>
  <si>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</si>
  <si>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</si>
  <si>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</si>
  <si>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</si>
  <si>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</si>
  <si>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</si>
  <si>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</si>
  <si>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</si>
  <si>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</si>
  <si>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</si>
  <si>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</si>
  <si>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</si>
  <si>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</si>
  <si>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</si>
  <si>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</si>
  <si>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</si>
  <si>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</si>
  <si>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</si>
  <si>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</si>
  <si>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</si>
  <si>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</si>
  <si>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</si>
  <si>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</si>
  <si>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</si>
  <si>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</si>
  <si>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</si>
  <si>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</si>
  <si>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</si>
  <si>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</si>
  <si>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</si>
  <si>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</si>
  <si>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</si>
  <si>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</si>
  <si>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</si>
  <si>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</si>
  <si>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</si>
  <si>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</si>
  <si>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</si>
  <si>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</si>
  <si>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</si>
  <si>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</si>
  <si>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</si>
  <si>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</si>
  <si>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</si>
  <si>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</si>
  <si>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</si>
  <si>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</si>
  <si>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</si>
  <si>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</si>
  <si>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</si>
  <si>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</si>
  <si>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</si>
  <si>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</si>
  <si>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</si>
  <si>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Lic. Aharon Amilcar Villatoro López                                  F</t>
  </si>
  <si>
    <t>Aharon Amilcar Villatoro Lopez                                       F</t>
  </si>
  <si>
    <t>HERNANDEZ PEDROZA DULCE MARIA</t>
  </si>
  <si>
    <t>MAYEN GONZALEZ MARVIN MIKE</t>
  </si>
  <si>
    <t>INTEGRACIÓN DEL SALDO DE BANCOS AL 31 DE OCTUBRE DEL 2024</t>
  </si>
  <si>
    <t>GIL RODRIGUEZ GERBER DAVID</t>
  </si>
  <si>
    <t>FONDO ROTATIVO/PAGOS URGENTES</t>
  </si>
  <si>
    <t>FONDO ROTATIVO/INSTITUCIONAL</t>
  </si>
  <si>
    <t>MARROQUIN NAJARRO JOSE ANTONIO</t>
  </si>
  <si>
    <t>Lic. Aharon Amilcar Villatoro López                                             F</t>
  </si>
  <si>
    <t>RECANCOJ MENDOZA JUAN BRUNO</t>
  </si>
  <si>
    <t>RAMIREZ ANDRES JOSE ELIAS</t>
  </si>
  <si>
    <t>Lic. MA Carlos Antonio Ramirez Peralta                          F</t>
  </si>
  <si>
    <t>Aharon Amilcar Villatoro Lopez</t>
  </si>
  <si>
    <t>INTERNET TELECOMUNICATION COMPANY DE GUATEMALA SOCIEDAD ANONIMA</t>
  </si>
  <si>
    <t>MELGAR PEÑA CARLOS AUGUSTO</t>
  </si>
  <si>
    <t>MES: MARZO 2025</t>
  </si>
  <si>
    <t>25 DE  ABRIL 2025</t>
  </si>
  <si>
    <t>INTEGRACIÓN DEL SALDO DE BANCOS AL 31 DE MARZO DEL 2025</t>
  </si>
  <si>
    <t>MARZO 2025</t>
  </si>
  <si>
    <t>(+) DEBITO OPERADO EN NOMINA SUBGRUPO 18</t>
  </si>
  <si>
    <t>RIVERA RODRIGUEZ ESTUARDO VOSBELI</t>
  </si>
  <si>
    <t>CREDITO HIPOTECARIO NACIONAL DE GUATEMALA</t>
  </si>
  <si>
    <t>TESORERIA NACIONAL</t>
  </si>
  <si>
    <t>BANCO DE LOS TRABAJADORES</t>
  </si>
  <si>
    <t>DEBITO OPERADO EN CUENTA CENTRAL</t>
  </si>
  <si>
    <t>DOCTO.</t>
  </si>
  <si>
    <t>CONCEPTO</t>
  </si>
  <si>
    <t>PAGO CORRESPONDIENTE A CONTRATOS DEL SUBGRUPO 18 POR SERVICIOS PROFESIONALES AL INSTITUTO NACIONAL DE COMERCIALIZACION AGRICOLA EN LA SECCION DE JURIDICO CORRESPONDIENTE AL MES DE MARZO 2025</t>
  </si>
  <si>
    <t>Licda Karen Beatriz Flores Jurado</t>
  </si>
  <si>
    <t>DETALLE DE CHEQUES EN CIRCULACIÓN</t>
  </si>
  <si>
    <t>.</t>
  </si>
  <si>
    <t>No. Cheque</t>
  </si>
  <si>
    <t xml:space="preserve">VALOR  </t>
  </si>
  <si>
    <t>Total</t>
  </si>
  <si>
    <t>Licda Karen Beatriz Flores Jurado                     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</si>
</sst>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47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33" fillId="0" borderId="0" xfId="0" applyFont="1" applyAlignment="1">
      <alignment horizontal="centerContinuous" vertical="justify" wrapText="1"/>
    </xf>
    <xf numFmtId="0" fontId="28" fillId="0" borderId="36" xfId="10" applyFont="1" applyBorder="1" applyAlignment="1"/>
    <xf numFmtId="164" fontId="24" fillId="0" borderId="37" xfId="4" applyFont="1" applyBorder="1" applyAlignment="1">
      <alignment horizontal="centerContinuous" vertical="justify" wrapText="1"/>
    </xf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0" fontId="6" fillId="0" borderId="0" xfId="10" applyFont="1" applyBorder="1">
      <alignment horizontal="centerContinuous" vertical="justify" wrapText="1"/>
    </xf>
    <xf numFmtId="169" fontId="24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5" fillId="5" borderId="6" xfId="12" applyFont="1" applyFill="1" applyBorder="1" applyAlignment="1">
      <alignment horizontal="left"/>
    </xf>
    <xf numFmtId="43" fontId="17" fillId="0" borderId="8" xfId="0" applyNumberFormat="1" applyFont="1" applyFill="1" applyBorder="1" applyAlignment="1">
      <alignment horizontal="right" vertical="center" wrapText="1" readingOrder="1"/>
    </xf>
    <xf numFmtId="0" fontId="5" fillId="0" borderId="0" xfId="12" applyFont="1" applyFill="1" applyBorder="1" applyAlignment="1"/>
    <xf numFmtId="0" fontId="34" fillId="5" borderId="0" xfId="12" applyNumberFormat="1" applyFont="1" applyFill="1" applyBorder="1" applyAlignment="1">
      <alignment horizontal="left" wrapText="1"/>
    </xf>
    <xf numFmtId="0" fontId="34" fillId="5" borderId="0" xfId="12" applyNumberFormat="1" applyFont="1" applyFill="1" applyBorder="1" applyAlignment="1">
      <alignment horizontal="left" readingOrder="1"/>
    </xf>
    <xf numFmtId="0" fontId="34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0" fontId="0" fillId="0" borderId="6" xfId="0" applyBorder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5" fillId="5" borderId="6" xfId="12" applyFont="1" applyFill="1" applyBorder="1" applyAlignment="1">
      <alignment horizontal="left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2" xfId="12" applyFont="1" applyFill="1" applyBorder="1" applyAlignment="1">
      <alignment horizontal="left" shrinkToFit="1"/>
    </xf>
    <xf numFmtId="0" fontId="32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8" fillId="0" borderId="21" xfId="10" applyFont="1" applyBorder="1" applyAlignment="1"/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14" fillId="0" borderId="21" xfId="12" applyFont="1" applyFill="1" applyBorder="1" applyAlignment="1">
      <alignment horizontal="left" vertical="center" wrapText="1" shrinkToFit="1"/>
    </xf>
    <xf numFmtId="0" fontId="14" fillId="0" borderId="24" xfId="12" applyFont="1" applyFill="1" applyBorder="1" applyAlignment="1">
      <alignment horizontal="left" vertical="center" wrapText="1" shrinkToFit="1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2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0" fontId="14" fillId="0" borderId="8" xfId="12" applyFont="1" applyFill="1" applyBorder="1" applyAlignment="1">
      <alignment horizontal="center" vertical="center" wrapText="1"/>
    </xf>
    <xf numFmtId="0" fontId="14" fillId="0" borderId="8" xfId="12" applyNumberFormat="1" applyFont="1" applyFill="1" applyBorder="1" applyAlignment="1">
      <alignment horizontal="center" vertical="center" wrapText="1"/>
    </xf>
    <xf numFmtId="169" fontId="14" fillId="0" borderId="8" xfId="12" applyNumberFormat="1" applyFont="1" applyFill="1" applyBorder="1" applyAlignment="1">
      <alignment horizontal="center" vertical="center" wrapText="1"/>
    </xf>
    <xf numFmtId="14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Font="1" applyFill="1" applyBorder="1" applyAlignment="1">
      <alignment horizontal="left" vertical="center" wrapText="1"/>
    </xf>
    <xf numFmtId="4" fontId="9" fillId="0" borderId="8" xfId="12" applyNumberFormat="1" applyFont="1" applyFill="1" applyBorder="1" applyAlignment="1">
      <alignment horizontal="right" vertical="center" wrapText="1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4" fontId="18" fillId="0" borderId="8" xfId="0" applyNumberFormat="1" applyFont="1" applyFill="1" applyBorder="1" applyAlignment="1">
      <alignment horizontal="right" vertical="center" wrapText="1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4" fontId="18" fillId="0" borderId="0" xfId="0" applyNumberFormat="1" applyFont="1" applyFill="1" applyBorder="1" applyAlignment="1">
      <alignment horizontal="right" vertical="center" wrapText="1"/>
    </xf>
    <xf numFmtId="165" fontId="1" fillId="0" borderId="0" xfId="12" applyNumberFormat="1" applyFont="1" applyFill="1" applyBorder="1">
      <alignment vertical="top"/>
    </xf>
    <xf numFmtId="0" fontId="1" fillId="0" borderId="0" xfId="12" applyFont="1" applyFill="1" applyBorder="1" applyAlignment="1">
      <alignment horizontal="left"/>
    </xf>
    <xf numFmtId="165" fontId="24" fillId="0" borderId="0" xfId="6" applyFont="1" applyBorder="1"/>
    <xf numFmtId="165" fontId="24" fillId="0" borderId="0" xfId="6" quotePrefix="1" applyFont="1" applyBorder="1"/>
    <xf numFmtId="0" fontId="24" fillId="7" borderId="40" xfId="10" applyFont="1" applyFill="1" applyBorder="1" applyAlignment="1">
      <alignment horizontal="center"/>
    </xf>
    <xf numFmtId="0" fontId="24" fillId="0" borderId="45" xfId="10" applyFont="1" applyBorder="1" applyAlignment="1">
      <alignment horizontal="left" wrapText="1"/>
    </xf>
    <xf numFmtId="0" fontId="28" fillId="0" borderId="22" xfId="10" applyFont="1" applyBorder="1" applyAlignment="1"/>
    <xf numFmtId="0" fontId="28" fillId="0" borderId="3" xfId="10" applyFont="1" applyBorder="1" applyAlignment="1"/>
    <xf numFmtId="0" fontId="24" fillId="0" borderId="46" xfId="10" applyFont="1" applyBorder="1" applyAlignment="1">
      <alignment horizontal="left" vertical="justify" wrapText="1"/>
    </xf>
    <xf numFmtId="164" fontId="24" fillId="0" borderId="37" xfId="4" applyFont="1" applyBorder="1"/>
    <xf numFmtId="0" fontId="24" fillId="0" borderId="0" xfId="10" applyFont="1" applyBorder="1">
      <alignment horizontal="centerContinuous" vertical="justify" wrapText="1"/>
    </xf>
    <xf numFmtId="39" fontId="24" fillId="7" borderId="0" xfId="6" applyNumberFormat="1" applyFont="1" applyFill="1" applyBorder="1"/>
    <xf numFmtId="0" fontId="24" fillId="7" borderId="9" xfId="10" applyFont="1" applyFill="1" applyBorder="1" applyAlignment="1">
      <alignment horizontal="center"/>
    </xf>
    <xf numFmtId="0" fontId="24" fillId="7" borderId="22" xfId="10" applyFont="1" applyFill="1" applyBorder="1" applyAlignment="1">
      <alignment horizontal="center"/>
    </xf>
    <xf numFmtId="0" fontId="24" fillId="7" borderId="24" xfId="10" applyFont="1" applyFill="1" applyBorder="1" applyAlignment="1">
      <alignment horizontal="center"/>
    </xf>
    <xf numFmtId="0" fontId="24" fillId="7" borderId="9" xfId="10" applyFont="1" applyFill="1" applyBorder="1" applyAlignment="1">
      <alignment horizontal="center"/>
    </xf>
    <xf numFmtId="165" fontId="24" fillId="7" borderId="0" xfId="6" applyFont="1" applyFill="1" applyBorder="1" applyAlignment="1">
      <alignment horizontal="center"/>
    </xf>
    <xf numFmtId="0" fontId="24" fillId="5" borderId="8" xfId="10" applyFont="1" applyFill="1" applyBorder="1" applyAlignment="1">
      <alignment horizontal="center"/>
    </xf>
    <xf numFmtId="0" fontId="24" fillId="5" borderId="9" xfId="10" applyFont="1" applyFill="1" applyBorder="1" applyAlignment="1">
      <alignment horizontal="center"/>
    </xf>
    <xf numFmtId="44" fontId="6" fillId="5" borderId="0" xfId="7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43" fontId="6" fillId="5" borderId="0" xfId="7" applyNumberFormat="1" applyFont="1" applyFill="1" applyBorder="1" applyAlignment="1">
      <alignment horizontal="center" vertical="center"/>
    </xf>
    <xf numFmtId="14" fontId="24" fillId="0" borderId="8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0" borderId="8" xfId="10" applyFont="1" applyBorder="1" applyAlignment="1">
      <alignment horizontal="right" vertical="justify" wrapText="1"/>
    </xf>
    <xf numFmtId="164" fontId="24" fillId="0" borderId="8" xfId="4" applyNumberFormat="1" applyFont="1" applyBorder="1" applyAlignment="1">
      <alignment horizontal="center" vertical="justify" wrapText="1"/>
    </xf>
    <xf numFmtId="0" fontId="24" fillId="0" borderId="9" xfId="10" applyFont="1" applyBorder="1">
      <alignment horizontal="centerContinuous" vertical="justify" wrapText="1"/>
    </xf>
    <xf numFmtId="4" fontId="6" fillId="0" borderId="0" xfId="10" applyNumberFormat="1" applyFont="1" applyBorder="1">
      <alignment horizontal="centerContinuous" vertical="justify" wrapText="1"/>
    </xf>
    <xf numFmtId="0" fontId="1" fillId="5" borderId="6" xfId="12" applyFont="1" applyFill="1" applyBorder="1" applyAlignment="1">
      <alignment horizontal="center" wrapText="1"/>
    </xf>
    <xf numFmtId="0" fontId="0" fillId="0" borderId="0" xfId="0" applyBorder="1"/>
    <xf numFmtId="14" fontId="1" fillId="0" borderId="0" xfId="13" applyNumberFormat="1" applyFont="1" applyBorder="1" applyAlignment="1"/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1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1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1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19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marz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MARZ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BR25"/>
      <sheetName val="MOVIMIENTO ABR25"/>
      <sheetName val="CONCILIACION MAR25"/>
      <sheetName val="MOVIMIENTO MAR25"/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 refreshError="1"/>
      <sheetData sheetId="2" refreshError="1"/>
      <sheetData sheetId="3">
        <row r="59">
          <cell r="G59">
            <v>11987604.720000001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MAR25"/>
      <sheetName val="MOVI-MAR25"/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 refreshError="1"/>
      <sheetData sheetId="1">
        <row r="88">
          <cell r="G88">
            <v>42231.5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r25"/>
      <sheetName val="MOVIMIENTOS Mar25"/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 refreshError="1"/>
      <sheetData sheetId="1">
        <row r="26">
          <cell r="G26">
            <v>34000.150000000009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E12" sqref="E12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10.42578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30" t="s">
        <v>21</v>
      </c>
      <c r="D2" s="231"/>
      <c r="E2" s="231"/>
      <c r="F2" s="231"/>
      <c r="G2" s="232"/>
    </row>
    <row r="3" spans="2:8" ht="8.25" customHeight="1" x14ac:dyDescent="0.25">
      <c r="C3" s="233"/>
      <c r="D3" s="234"/>
      <c r="E3" s="234"/>
      <c r="F3" s="234"/>
      <c r="G3" s="235"/>
    </row>
    <row r="4" spans="2:8" x14ac:dyDescent="0.25">
      <c r="C4" s="236" t="s">
        <v>22</v>
      </c>
      <c r="D4" s="237"/>
      <c r="E4" s="237"/>
      <c r="F4" s="237"/>
      <c r="G4" s="238"/>
    </row>
    <row r="5" spans="2:8" x14ac:dyDescent="0.25">
      <c r="C5" s="236" t="s">
        <v>89</v>
      </c>
      <c r="D5" s="237"/>
      <c r="E5" s="237"/>
      <c r="F5" s="237"/>
      <c r="G5" s="238"/>
    </row>
    <row r="6" spans="2:8" x14ac:dyDescent="0.25">
      <c r="C6" s="17"/>
      <c r="G6" s="18"/>
    </row>
    <row r="7" spans="2:8" x14ac:dyDescent="0.25">
      <c r="C7" s="19" t="s">
        <v>29</v>
      </c>
      <c r="E7" s="24" t="s">
        <v>0</v>
      </c>
      <c r="F7" s="16"/>
      <c r="G7" s="20"/>
    </row>
    <row r="8" spans="2:8" x14ac:dyDescent="0.25">
      <c r="C8" s="19" t="s">
        <v>23</v>
      </c>
      <c r="E8" s="24" t="s">
        <v>24</v>
      </c>
      <c r="F8" s="16"/>
      <c r="G8" s="20"/>
    </row>
    <row r="9" spans="2:8" x14ac:dyDescent="0.25">
      <c r="C9" s="19" t="s">
        <v>25</v>
      </c>
      <c r="E9" s="24" t="s">
        <v>32</v>
      </c>
      <c r="F9" s="16"/>
      <c r="G9" s="20"/>
    </row>
    <row r="10" spans="2:8" x14ac:dyDescent="0.25">
      <c r="C10" s="19" t="s">
        <v>26</v>
      </c>
      <c r="E10" s="25" t="s">
        <v>90</v>
      </c>
      <c r="F10" s="16"/>
      <c r="G10" s="20"/>
    </row>
    <row r="11" spans="2:8" x14ac:dyDescent="0.25">
      <c r="C11" s="21" t="s">
        <v>27</v>
      </c>
      <c r="D11" s="228"/>
      <c r="E11" s="26" t="s">
        <v>28</v>
      </c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29" t="s">
        <v>91</v>
      </c>
      <c r="D13" s="229"/>
      <c r="E13" s="229"/>
      <c r="F13" s="229"/>
      <c r="G13" s="229"/>
      <c r="H13" s="229"/>
    </row>
    <row r="14" spans="2:8" x14ac:dyDescent="0.25">
      <c r="C14" s="229" t="s">
        <v>1</v>
      </c>
      <c r="D14" s="229"/>
      <c r="E14" s="229"/>
      <c r="F14" s="229"/>
      <c r="G14" s="229"/>
      <c r="H14" s="229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45747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11987604.720000001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42231.5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34000.150000000009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12063836.370000001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showGridLines="0" workbookViewId="0">
      <selection activeCell="C15" sqref="C15"/>
    </sheetView>
  </sheetViews>
  <sheetFormatPr baseColWidth="10" defaultColWidth="11.42578125" defaultRowHeight="12.75" x14ac:dyDescent="0.2"/>
  <cols>
    <col min="1" max="1" width="15.28515625" style="83" customWidth="1"/>
    <col min="2" max="2" width="13" style="93" customWidth="1"/>
    <col min="3" max="3" width="62.42578125" style="83" customWidth="1"/>
    <col min="4" max="4" width="20.42578125" style="83" bestFit="1" customWidth="1"/>
    <col min="5" max="5" width="19.85546875" style="83" bestFit="1" customWidth="1"/>
    <col min="6" max="6" width="11.42578125" style="83"/>
    <col min="7" max="7" width="17.28515625" style="83" bestFit="1" customWidth="1"/>
    <col min="8" max="16384" width="11.42578125" style="83"/>
  </cols>
  <sheetData>
    <row r="1" spans="1:7" x14ac:dyDescent="0.2">
      <c r="A1" s="81"/>
      <c r="B1" s="166"/>
      <c r="C1" s="81"/>
      <c r="D1" s="82"/>
    </row>
    <row r="2" spans="1:7" x14ac:dyDescent="0.2">
      <c r="A2" s="81"/>
      <c r="B2" s="166"/>
      <c r="C2" s="81"/>
      <c r="D2" s="82"/>
    </row>
    <row r="3" spans="1:7" x14ac:dyDescent="0.2">
      <c r="A3" s="81"/>
      <c r="B3" s="166"/>
      <c r="C3" s="81"/>
      <c r="D3" s="82"/>
    </row>
    <row r="4" spans="1:7" x14ac:dyDescent="0.2">
      <c r="A4" s="81"/>
      <c r="B4" s="166"/>
      <c r="C4" s="81"/>
      <c r="D4" s="82"/>
    </row>
    <row r="5" spans="1:7" x14ac:dyDescent="0.2">
      <c r="A5" s="81"/>
      <c r="B5" s="166"/>
      <c r="C5" s="81"/>
      <c r="D5" s="82"/>
    </row>
    <row r="6" spans="1:7" x14ac:dyDescent="0.2">
      <c r="A6" s="84" t="s">
        <v>33</v>
      </c>
      <c r="B6" s="167"/>
      <c r="C6" s="84"/>
      <c r="D6" s="252" t="s">
        <v>92</v>
      </c>
    </row>
    <row r="7" spans="1:7" ht="13.5" thickBot="1" x14ac:dyDescent="0.25">
      <c r="A7" s="85" t="s">
        <v>34</v>
      </c>
      <c r="B7" s="168"/>
      <c r="C7" s="85"/>
      <c r="D7" s="253"/>
    </row>
    <row r="8" spans="1:7" ht="13.5" thickBot="1" x14ac:dyDescent="0.25">
      <c r="A8" s="254" t="s">
        <v>35</v>
      </c>
      <c r="B8" s="255"/>
      <c r="C8" s="86" t="s">
        <v>36</v>
      </c>
      <c r="D8" s="87" t="s">
        <v>37</v>
      </c>
    </row>
    <row r="9" spans="1:7" x14ac:dyDescent="0.2">
      <c r="A9" s="256" t="s">
        <v>38</v>
      </c>
      <c r="B9" s="257"/>
      <c r="C9" s="88">
        <v>12971343.689999999</v>
      </c>
      <c r="D9" s="89">
        <f>'[1]MOVIMIENTO MAR25'!G59</f>
        <v>11987604.720000001</v>
      </c>
      <c r="E9" s="90"/>
    </row>
    <row r="10" spans="1:7" x14ac:dyDescent="0.2">
      <c r="A10" s="248" t="s">
        <v>39</v>
      </c>
      <c r="B10" s="258"/>
      <c r="C10" s="91">
        <f>+D35</f>
        <v>1001806.2499999998</v>
      </c>
      <c r="D10" s="92"/>
      <c r="E10" s="93" t="s">
        <v>40</v>
      </c>
    </row>
    <row r="11" spans="1:7" x14ac:dyDescent="0.2">
      <c r="A11" s="243" t="s">
        <v>41</v>
      </c>
      <c r="B11" s="244"/>
      <c r="C11" s="94"/>
      <c r="D11" s="95">
        <v>21648.28</v>
      </c>
      <c r="E11" s="90"/>
    </row>
    <row r="12" spans="1:7" ht="25.5" customHeight="1" x14ac:dyDescent="0.2">
      <c r="A12" s="300" t="s">
        <v>93</v>
      </c>
      <c r="B12" s="301"/>
      <c r="C12" s="169">
        <f>D40</f>
        <v>39715.56</v>
      </c>
      <c r="D12" s="219"/>
      <c r="E12" s="90"/>
    </row>
    <row r="13" spans="1:7" x14ac:dyDescent="0.2">
      <c r="A13" s="248" t="s">
        <v>35</v>
      </c>
      <c r="B13" s="249"/>
      <c r="C13" s="96">
        <f>C9-C10+C12</f>
        <v>12009253</v>
      </c>
      <c r="D13" s="28">
        <f>SUM(D9:D12)</f>
        <v>12009253</v>
      </c>
      <c r="E13" s="90">
        <f>C13-D13</f>
        <v>0</v>
      </c>
    </row>
    <row r="14" spans="1:7" ht="13.5" thickBot="1" x14ac:dyDescent="0.25">
      <c r="A14" s="250"/>
      <c r="B14" s="251"/>
      <c r="C14" s="97"/>
      <c r="D14" s="98"/>
    </row>
    <row r="15" spans="1:7" ht="13.5" thickBot="1" x14ac:dyDescent="0.25">
      <c r="A15" s="99"/>
      <c r="B15" s="170"/>
      <c r="C15" s="85"/>
      <c r="D15" s="100"/>
    </row>
    <row r="16" spans="1:7" x14ac:dyDescent="0.2">
      <c r="A16" s="245"/>
      <c r="B16" s="246"/>
      <c r="C16" s="246"/>
      <c r="D16" s="247"/>
      <c r="E16" s="101"/>
      <c r="F16" s="102"/>
      <c r="G16" s="103"/>
    </row>
    <row r="17" spans="1:4" s="106" customFormat="1" x14ac:dyDescent="0.25">
      <c r="A17" s="104" t="s">
        <v>42</v>
      </c>
      <c r="B17" s="162" t="s">
        <v>43</v>
      </c>
      <c r="C17" s="104" t="s">
        <v>44</v>
      </c>
      <c r="D17" s="105" t="s">
        <v>45</v>
      </c>
    </row>
    <row r="18" spans="1:4" s="106" customFormat="1" ht="13.5" customHeight="1" x14ac:dyDescent="0.25">
      <c r="A18" s="196">
        <v>45533</v>
      </c>
      <c r="B18" s="172">
        <v>17812</v>
      </c>
      <c r="C18" s="108" t="s">
        <v>75</v>
      </c>
      <c r="D18" s="109">
        <v>0.01</v>
      </c>
    </row>
    <row r="19" spans="1:4" s="106" customFormat="1" ht="13.5" customHeight="1" x14ac:dyDescent="0.25">
      <c r="A19" s="196">
        <v>45545</v>
      </c>
      <c r="B19" s="107">
        <v>17826</v>
      </c>
      <c r="C19" s="108" t="s">
        <v>76</v>
      </c>
      <c r="D19" s="109">
        <v>1855</v>
      </c>
    </row>
    <row r="20" spans="1:4" s="106" customFormat="1" ht="13.5" customHeight="1" x14ac:dyDescent="0.25">
      <c r="A20" s="196">
        <v>45582</v>
      </c>
      <c r="B20" s="107">
        <v>17877</v>
      </c>
      <c r="C20" s="108" t="s">
        <v>78</v>
      </c>
      <c r="D20" s="109">
        <v>0.01</v>
      </c>
    </row>
    <row r="21" spans="1:4" s="106" customFormat="1" ht="13.5" customHeight="1" x14ac:dyDescent="0.25">
      <c r="A21" s="196">
        <v>45609</v>
      </c>
      <c r="B21" s="107">
        <v>17917</v>
      </c>
      <c r="C21" s="108" t="s">
        <v>81</v>
      </c>
      <c r="D21" s="109">
        <v>95</v>
      </c>
    </row>
    <row r="22" spans="1:4" s="106" customFormat="1" ht="13.5" customHeight="1" x14ac:dyDescent="0.25">
      <c r="A22" s="196">
        <v>45609</v>
      </c>
      <c r="B22" s="107">
        <v>17925</v>
      </c>
      <c r="C22" s="108" t="s">
        <v>72</v>
      </c>
      <c r="D22" s="109">
        <v>72407.14</v>
      </c>
    </row>
    <row r="23" spans="1:4" s="106" customFormat="1" ht="13.5" customHeight="1" x14ac:dyDescent="0.25">
      <c r="A23" s="196">
        <v>45609</v>
      </c>
      <c r="B23" s="107">
        <v>17926</v>
      </c>
      <c r="C23" s="108" t="s">
        <v>72</v>
      </c>
      <c r="D23" s="109">
        <v>72407.14</v>
      </c>
    </row>
    <row r="24" spans="1:4" s="106" customFormat="1" ht="13.5" customHeight="1" x14ac:dyDescent="0.25">
      <c r="A24" s="196">
        <v>45643</v>
      </c>
      <c r="B24" s="107">
        <v>18004</v>
      </c>
      <c r="C24" s="108" t="s">
        <v>72</v>
      </c>
      <c r="D24" s="109">
        <v>72407.14</v>
      </c>
    </row>
    <row r="25" spans="1:4" s="106" customFormat="1" ht="13.5" customHeight="1" x14ac:dyDescent="0.25">
      <c r="A25" s="196">
        <v>45646</v>
      </c>
      <c r="B25" s="107">
        <v>18012</v>
      </c>
      <c r="C25" s="108" t="s">
        <v>83</v>
      </c>
      <c r="D25" s="109">
        <v>82527.86</v>
      </c>
    </row>
    <row r="26" spans="1:4" s="106" customFormat="1" ht="13.5" customHeight="1" x14ac:dyDescent="0.25">
      <c r="A26" s="196">
        <v>45646</v>
      </c>
      <c r="B26" s="107">
        <v>18017</v>
      </c>
      <c r="C26" s="108" t="s">
        <v>84</v>
      </c>
      <c r="D26" s="109">
        <v>610433.17000000004</v>
      </c>
    </row>
    <row r="27" spans="1:4" s="106" customFormat="1" ht="13.5" customHeight="1" x14ac:dyDescent="0.25">
      <c r="A27" s="196">
        <v>45692</v>
      </c>
      <c r="B27" s="107">
        <v>18054</v>
      </c>
      <c r="C27" s="108" t="s">
        <v>81</v>
      </c>
      <c r="D27" s="219">
        <v>104.58</v>
      </c>
    </row>
    <row r="28" spans="1:4" s="106" customFormat="1" ht="13.5" customHeight="1" x14ac:dyDescent="0.25">
      <c r="A28" s="196">
        <v>45714</v>
      </c>
      <c r="B28" s="107">
        <v>18092</v>
      </c>
      <c r="C28" s="108" t="s">
        <v>87</v>
      </c>
      <c r="D28" s="109">
        <v>2080</v>
      </c>
    </row>
    <row r="29" spans="1:4" s="106" customFormat="1" ht="13.5" customHeight="1" x14ac:dyDescent="0.25">
      <c r="A29" s="196">
        <v>45715</v>
      </c>
      <c r="B29" s="107">
        <v>18095</v>
      </c>
      <c r="C29" s="108" t="s">
        <v>88</v>
      </c>
      <c r="D29" s="109">
        <v>95</v>
      </c>
    </row>
    <row r="30" spans="1:4" s="106" customFormat="1" ht="13.5" customHeight="1" x14ac:dyDescent="0.25">
      <c r="A30" s="196">
        <v>45734</v>
      </c>
      <c r="B30" s="107">
        <v>18107</v>
      </c>
      <c r="C30" s="108" t="s">
        <v>87</v>
      </c>
      <c r="D30" s="219">
        <v>2080</v>
      </c>
    </row>
    <row r="31" spans="1:4" s="106" customFormat="1" ht="13.5" customHeight="1" x14ac:dyDescent="0.25">
      <c r="A31" s="196">
        <v>45743</v>
      </c>
      <c r="B31" s="107">
        <v>18119</v>
      </c>
      <c r="C31" s="108" t="s">
        <v>94</v>
      </c>
      <c r="D31" s="219">
        <v>5541.07</v>
      </c>
    </row>
    <row r="32" spans="1:4" s="106" customFormat="1" ht="13.5" customHeight="1" x14ac:dyDescent="0.25">
      <c r="A32" s="196">
        <v>45747</v>
      </c>
      <c r="B32" s="107">
        <v>18121</v>
      </c>
      <c r="C32" s="108" t="s">
        <v>95</v>
      </c>
      <c r="D32" s="219">
        <v>6859.32</v>
      </c>
    </row>
    <row r="33" spans="1:7" s="106" customFormat="1" ht="13.5" customHeight="1" x14ac:dyDescent="0.25">
      <c r="A33" s="196">
        <v>45747</v>
      </c>
      <c r="B33" s="107">
        <v>18122</v>
      </c>
      <c r="C33" s="108" t="s">
        <v>96</v>
      </c>
      <c r="D33" s="219">
        <v>1531.5</v>
      </c>
    </row>
    <row r="34" spans="1:7" s="106" customFormat="1" ht="13.5" customHeight="1" x14ac:dyDescent="0.25">
      <c r="A34" s="196">
        <v>45747</v>
      </c>
      <c r="B34" s="107">
        <v>18123</v>
      </c>
      <c r="C34" s="108" t="s">
        <v>97</v>
      </c>
      <c r="D34" s="219">
        <v>71382.31</v>
      </c>
    </row>
    <row r="35" spans="1:7" ht="18.75" customHeight="1" x14ac:dyDescent="0.2">
      <c r="A35" s="239" t="s">
        <v>46</v>
      </c>
      <c r="B35" s="240"/>
      <c r="C35" s="241"/>
      <c r="D35" s="110">
        <f>SUM(D18:D34)</f>
        <v>1001806.2499999998</v>
      </c>
    </row>
    <row r="36" spans="1:7" ht="9" customHeight="1" x14ac:dyDescent="0.2">
      <c r="A36" s="111"/>
      <c r="B36" s="111"/>
      <c r="C36" s="111"/>
      <c r="D36" s="112"/>
    </row>
    <row r="37" spans="1:7" s="29" customFormat="1" ht="15" x14ac:dyDescent="0.25">
      <c r="A37" s="302" t="s">
        <v>98</v>
      </c>
      <c r="B37" s="303"/>
      <c r="C37" s="303"/>
      <c r="D37" s="304"/>
      <c r="E37" s="114"/>
      <c r="F37" s="117"/>
      <c r="G37" s="118"/>
    </row>
    <row r="38" spans="1:7" s="29" customFormat="1" ht="15" x14ac:dyDescent="0.25">
      <c r="A38" s="305" t="s">
        <v>42</v>
      </c>
      <c r="B38" s="306" t="s">
        <v>99</v>
      </c>
      <c r="C38" s="305" t="s">
        <v>100</v>
      </c>
      <c r="D38" s="307" t="s">
        <v>45</v>
      </c>
      <c r="E38" s="114"/>
      <c r="F38" s="117"/>
      <c r="G38" s="118"/>
    </row>
    <row r="39" spans="1:7" s="29" customFormat="1" ht="33.75" x14ac:dyDescent="0.25">
      <c r="A39" s="308">
        <v>45744</v>
      </c>
      <c r="B39" s="107">
        <v>31423123</v>
      </c>
      <c r="C39" s="309" t="s">
        <v>101</v>
      </c>
      <c r="D39" s="310">
        <v>39715.56</v>
      </c>
      <c r="E39" s="114"/>
      <c r="F39" s="117"/>
      <c r="G39" s="118"/>
    </row>
    <row r="40" spans="1:7" s="29" customFormat="1" ht="15" customHeight="1" x14ac:dyDescent="0.25">
      <c r="A40" s="311" t="s">
        <v>46</v>
      </c>
      <c r="B40" s="311"/>
      <c r="C40" s="311"/>
      <c r="D40" s="312">
        <f>SUM(D39:D39)</f>
        <v>39715.56</v>
      </c>
      <c r="E40" s="114"/>
      <c r="F40" s="117"/>
      <c r="G40" s="118"/>
    </row>
    <row r="41" spans="1:7" s="29" customFormat="1" ht="15" customHeight="1" x14ac:dyDescent="0.25">
      <c r="A41" s="313"/>
      <c r="B41" s="313"/>
      <c r="C41" s="313"/>
      <c r="D41" s="314"/>
      <c r="E41" s="114"/>
      <c r="F41" s="117"/>
      <c r="G41" s="118"/>
    </row>
    <row r="42" spans="1:7" s="29" customFormat="1" ht="15" customHeight="1" x14ac:dyDescent="0.25">
      <c r="A42" s="313"/>
      <c r="B42" s="313"/>
      <c r="C42" s="313"/>
      <c r="D42" s="314"/>
      <c r="E42" s="114"/>
      <c r="F42" s="117"/>
      <c r="G42" s="118"/>
    </row>
    <row r="43" spans="1:7" s="29" customFormat="1" ht="15" customHeight="1" x14ac:dyDescent="0.25">
      <c r="A43" s="313"/>
      <c r="B43" s="313"/>
      <c r="C43" s="313"/>
      <c r="D43" s="314"/>
      <c r="E43" s="114"/>
      <c r="F43" s="117"/>
      <c r="G43" s="118"/>
    </row>
    <row r="44" spans="1:7" s="29" customFormat="1" ht="15" customHeight="1" x14ac:dyDescent="0.25">
      <c r="A44" s="197"/>
      <c r="B44" s="198"/>
      <c r="C44" s="114"/>
      <c r="D44" s="114"/>
      <c r="E44" s="114"/>
      <c r="F44" s="117"/>
      <c r="G44" s="118"/>
    </row>
    <row r="45" spans="1:7" s="29" customFormat="1" ht="15" customHeight="1" x14ac:dyDescent="0.25">
      <c r="A45" s="197"/>
      <c r="B45" s="198"/>
      <c r="C45" s="114"/>
      <c r="D45" s="114"/>
      <c r="E45" s="114"/>
      <c r="F45" s="117"/>
      <c r="G45" s="118"/>
    </row>
    <row r="46" spans="1:7" s="29" customFormat="1" ht="15" customHeight="1" x14ac:dyDescent="0.25">
      <c r="A46" s="222"/>
      <c r="B46" s="223"/>
      <c r="C46" s="221"/>
      <c r="D46" s="114"/>
      <c r="E46" s="114"/>
      <c r="F46" s="117"/>
      <c r="G46" s="118"/>
    </row>
    <row r="47" spans="1:7" s="29" customFormat="1" ht="15" customHeight="1" x14ac:dyDescent="0.25">
      <c r="A47" s="222"/>
      <c r="B47" s="223"/>
      <c r="C47" s="221"/>
      <c r="D47" s="114"/>
      <c r="E47" s="114"/>
      <c r="F47" s="117"/>
      <c r="G47" s="118"/>
    </row>
    <row r="48" spans="1:7" s="29" customFormat="1" ht="15" customHeight="1" x14ac:dyDescent="0.25">
      <c r="A48" s="220" t="s">
        <v>47</v>
      </c>
      <c r="B48" s="242" t="s">
        <v>73</v>
      </c>
      <c r="C48" s="242"/>
      <c r="D48" s="114"/>
      <c r="E48" s="114"/>
      <c r="F48" s="117"/>
      <c r="G48" s="118"/>
    </row>
    <row r="49" spans="1:7" s="29" customFormat="1" ht="15" customHeight="1" x14ac:dyDescent="0.25">
      <c r="A49" s="220" t="s">
        <v>71</v>
      </c>
      <c r="B49" s="182">
        <v>45751</v>
      </c>
      <c r="C49" s="186"/>
      <c r="D49" s="114"/>
      <c r="E49" s="114"/>
      <c r="F49" s="117"/>
      <c r="G49" s="118"/>
    </row>
    <row r="50" spans="1:7" s="29" customFormat="1" ht="15" customHeight="1" x14ac:dyDescent="0.25">
      <c r="A50" s="220"/>
      <c r="B50" s="186"/>
      <c r="C50" s="186"/>
      <c r="D50" s="114"/>
      <c r="E50" s="114"/>
      <c r="F50" s="117"/>
      <c r="G50" s="118"/>
    </row>
    <row r="51" spans="1:7" s="29" customFormat="1" ht="15" customHeight="1" x14ac:dyDescent="0.25">
      <c r="A51" s="220"/>
      <c r="B51" s="186"/>
      <c r="C51" s="186"/>
      <c r="D51" s="114"/>
      <c r="E51" s="114"/>
      <c r="F51" s="117"/>
      <c r="G51" s="118"/>
    </row>
    <row r="52" spans="1:7" ht="15" customHeight="1" x14ac:dyDescent="0.2">
      <c r="A52" s="222"/>
      <c r="B52" s="223"/>
      <c r="C52" s="221"/>
      <c r="D52" s="315"/>
    </row>
    <row r="53" spans="1:7" ht="15" customHeight="1" x14ac:dyDescent="0.2">
      <c r="A53" s="222"/>
      <c r="B53" s="223"/>
      <c r="C53" s="221"/>
      <c r="D53" s="315"/>
    </row>
    <row r="54" spans="1:7" ht="15" customHeight="1" x14ac:dyDescent="0.2">
      <c r="A54" s="222"/>
      <c r="B54" s="223"/>
      <c r="C54" s="221"/>
      <c r="D54" s="316"/>
    </row>
    <row r="55" spans="1:7" ht="15" customHeight="1" x14ac:dyDescent="0.2">
      <c r="A55" s="224"/>
      <c r="B55" s="225"/>
      <c r="C55" s="220"/>
      <c r="D55" s="316"/>
    </row>
    <row r="56" spans="1:7" ht="15" customHeight="1" x14ac:dyDescent="0.2">
      <c r="A56" s="220" t="s">
        <v>48</v>
      </c>
      <c r="B56" s="226" t="s">
        <v>102</v>
      </c>
      <c r="C56" s="226"/>
      <c r="D56" s="316"/>
    </row>
    <row r="57" spans="1:7" ht="15" customHeight="1" x14ac:dyDescent="0.2">
      <c r="A57" s="220" t="s">
        <v>71</v>
      </c>
      <c r="B57" s="182">
        <v>45761</v>
      </c>
      <c r="C57" s="227"/>
      <c r="D57" s="316"/>
    </row>
    <row r="58" spans="1:7" ht="15" customHeight="1" x14ac:dyDescent="0.2">
      <c r="A58" s="220"/>
      <c r="B58" s="227"/>
      <c r="C58" s="227"/>
      <c r="D58" s="316"/>
    </row>
    <row r="59" spans="1:7" ht="15" customHeight="1" x14ac:dyDescent="0.2">
      <c r="A59" s="220"/>
      <c r="B59" s="227"/>
      <c r="C59" s="227"/>
      <c r="D59" s="316"/>
    </row>
    <row r="60" spans="1:7" ht="15" customHeight="1" x14ac:dyDescent="0.2">
      <c r="A60" s="220"/>
      <c r="B60" s="227"/>
      <c r="C60" s="227"/>
      <c r="D60" s="316"/>
    </row>
    <row r="61" spans="1:7" ht="15" customHeight="1" x14ac:dyDescent="0.2">
      <c r="A61" s="220"/>
      <c r="B61" s="227"/>
      <c r="C61" s="227"/>
      <c r="D61" s="316"/>
    </row>
    <row r="62" spans="1:7" ht="15" customHeight="1" x14ac:dyDescent="0.2">
      <c r="A62" s="220"/>
      <c r="B62" s="227"/>
      <c r="C62" s="227"/>
    </row>
    <row r="63" spans="1:7" ht="15" customHeight="1" x14ac:dyDescent="0.2">
      <c r="A63" s="224"/>
      <c r="B63" s="225"/>
      <c r="C63" s="220"/>
    </row>
    <row r="64" spans="1:7" ht="15" customHeight="1" x14ac:dyDescent="0.2">
      <c r="A64" s="224" t="s">
        <v>50</v>
      </c>
      <c r="B64" s="226" t="s">
        <v>85</v>
      </c>
      <c r="C64" s="226"/>
    </row>
    <row r="65" spans="1:2" ht="15" customHeight="1" x14ac:dyDescent="0.2">
      <c r="A65" s="220" t="s">
        <v>71</v>
      </c>
      <c r="B65" s="182">
        <v>45761</v>
      </c>
    </row>
    <row r="66" spans="1:2" ht="15" customHeight="1" x14ac:dyDescent="0.2"/>
    <row r="67" spans="1:2" ht="15" customHeight="1" x14ac:dyDescent="0.2"/>
  </sheetData>
  <mergeCells count="13">
    <mergeCell ref="B48:C48"/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35:C35"/>
    <mergeCell ref="A37:D37"/>
    <mergeCell ref="A40:C4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workbookViewId="0">
      <selection activeCell="C19" sqref="C19"/>
    </sheetView>
  </sheetViews>
  <sheetFormatPr baseColWidth="10" defaultRowHeight="15" x14ac:dyDescent="0.25"/>
  <cols>
    <col min="1" max="1" width="6" customWidth="1"/>
    <col min="2" max="2" width="18.5703125" customWidth="1"/>
    <col min="3" max="3" width="45" customWidth="1"/>
    <col min="4" max="4" width="30.140625" customWidth="1"/>
    <col min="5" max="5" width="39" hidden="1" customWidth="1"/>
    <col min="6" max="6" width="4" hidden="1" customWidth="1"/>
    <col min="7" max="7" width="24.140625" style="34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2"/>
      <c r="B1" s="52"/>
      <c r="C1" s="52"/>
      <c r="D1" s="52"/>
      <c r="E1" s="52"/>
      <c r="F1" s="52"/>
      <c r="G1" s="127"/>
      <c r="H1" s="119"/>
      <c r="I1" s="119"/>
      <c r="J1" s="119"/>
      <c r="K1" s="119"/>
      <c r="L1" s="119"/>
    </row>
    <row r="2" spans="1:12" ht="26.25" x14ac:dyDescent="0.25">
      <c r="A2" s="52"/>
      <c r="B2" s="259"/>
      <c r="C2" s="259"/>
      <c r="D2" s="259"/>
      <c r="E2" s="259"/>
      <c r="F2" s="259"/>
      <c r="G2" s="259"/>
      <c r="H2" s="119"/>
      <c r="I2" s="119"/>
      <c r="J2" s="119"/>
      <c r="K2" s="119"/>
      <c r="L2" s="119"/>
    </row>
    <row r="3" spans="1:12" ht="15.75" x14ac:dyDescent="0.25">
      <c r="A3" s="52"/>
      <c r="B3" s="53"/>
      <c r="C3" s="54"/>
      <c r="D3" s="53"/>
      <c r="E3" s="53"/>
      <c r="F3" s="53"/>
      <c r="G3" s="317"/>
      <c r="H3" s="56"/>
      <c r="I3" s="119"/>
      <c r="J3" s="119"/>
      <c r="K3" s="119"/>
      <c r="L3" s="119"/>
    </row>
    <row r="4" spans="1:12" ht="16.5" thickBot="1" x14ac:dyDescent="0.3">
      <c r="A4" s="52"/>
      <c r="B4" s="53"/>
      <c r="C4" s="54"/>
      <c r="D4" s="53"/>
      <c r="E4" s="53"/>
      <c r="F4" s="53"/>
      <c r="G4" s="317"/>
      <c r="H4" s="56"/>
      <c r="I4" s="119"/>
      <c r="J4" s="119"/>
      <c r="K4" s="119"/>
      <c r="L4" s="119"/>
    </row>
    <row r="5" spans="1:12" ht="16.5" thickBot="1" x14ac:dyDescent="0.3">
      <c r="A5" s="52"/>
      <c r="B5" s="260" t="s">
        <v>51</v>
      </c>
      <c r="C5" s="261"/>
      <c r="D5" s="262"/>
      <c r="E5" s="53"/>
      <c r="F5" s="53"/>
      <c r="G5" s="317"/>
      <c r="H5" s="56"/>
      <c r="I5" s="119"/>
      <c r="J5" s="119"/>
      <c r="K5" s="119"/>
      <c r="L5" s="119"/>
    </row>
    <row r="6" spans="1:12" ht="15.75" x14ac:dyDescent="0.25">
      <c r="A6" s="52"/>
      <c r="B6" s="53"/>
      <c r="C6" s="57"/>
      <c r="D6" s="53"/>
      <c r="E6" s="53"/>
      <c r="F6" s="53"/>
      <c r="G6" s="317"/>
      <c r="H6" s="56"/>
      <c r="I6" s="119"/>
      <c r="J6" s="119"/>
      <c r="K6" s="119"/>
      <c r="L6" s="119"/>
    </row>
    <row r="7" spans="1:12" ht="15.75" x14ac:dyDescent="0.25">
      <c r="A7" s="52"/>
      <c r="B7" s="58" t="s">
        <v>52</v>
      </c>
      <c r="C7" s="263" t="s">
        <v>92</v>
      </c>
      <c r="D7" s="263"/>
      <c r="E7" s="59"/>
      <c r="F7" s="59"/>
      <c r="G7" s="318"/>
      <c r="H7" s="61"/>
      <c r="I7" s="119"/>
      <c r="J7" s="119"/>
      <c r="K7" s="119"/>
      <c r="L7" s="119"/>
    </row>
    <row r="8" spans="1:12" ht="15.75" x14ac:dyDescent="0.25">
      <c r="A8" s="52"/>
      <c r="B8" s="58" t="s">
        <v>53</v>
      </c>
      <c r="C8" s="264" t="s">
        <v>13</v>
      </c>
      <c r="D8" s="264"/>
      <c r="E8" s="62"/>
      <c r="F8" s="62"/>
      <c r="G8" s="317"/>
      <c r="H8" s="61"/>
      <c r="I8" s="119"/>
      <c r="J8" s="119"/>
      <c r="K8" s="119"/>
      <c r="L8" s="119"/>
    </row>
    <row r="9" spans="1:12" ht="15.75" x14ac:dyDescent="0.25">
      <c r="A9" s="52"/>
      <c r="B9" s="58" t="s">
        <v>54</v>
      </c>
      <c r="C9" s="264" t="s">
        <v>55</v>
      </c>
      <c r="D9" s="264"/>
      <c r="E9" s="62"/>
      <c r="F9" s="62"/>
      <c r="G9" s="317"/>
      <c r="H9" s="63"/>
      <c r="I9" s="119"/>
      <c r="J9" s="119"/>
      <c r="K9" s="119"/>
      <c r="L9" s="119"/>
    </row>
    <row r="10" spans="1:12" ht="15.75" x14ac:dyDescent="0.25">
      <c r="A10" s="52"/>
      <c r="B10" s="58" t="s">
        <v>56</v>
      </c>
      <c r="C10" s="264" t="s">
        <v>15</v>
      </c>
      <c r="D10" s="264"/>
      <c r="E10" s="62"/>
      <c r="F10" s="62"/>
      <c r="G10" s="317"/>
      <c r="H10" s="61"/>
      <c r="I10" s="119"/>
      <c r="J10" s="119"/>
      <c r="K10" s="119"/>
      <c r="L10" s="119"/>
    </row>
    <row r="11" spans="1:12" ht="16.5" thickBot="1" x14ac:dyDescent="0.3">
      <c r="A11" s="52"/>
      <c r="B11" s="64"/>
      <c r="C11" s="65"/>
      <c r="D11" s="52"/>
      <c r="E11" s="52"/>
      <c r="F11" s="52"/>
      <c r="G11" s="78"/>
      <c r="H11" s="120"/>
      <c r="I11" s="119"/>
      <c r="J11" s="119"/>
      <c r="K11" s="119"/>
      <c r="L11" s="119"/>
    </row>
    <row r="12" spans="1:12" ht="16.5" thickBot="1" x14ac:dyDescent="0.3">
      <c r="A12" s="68"/>
      <c r="B12" s="265" t="s">
        <v>35</v>
      </c>
      <c r="C12" s="319"/>
      <c r="D12" s="216" t="s">
        <v>5</v>
      </c>
      <c r="E12" s="216"/>
      <c r="F12" s="216"/>
      <c r="G12" s="216" t="s">
        <v>37</v>
      </c>
      <c r="H12" s="120"/>
      <c r="I12" s="119"/>
      <c r="J12" s="119"/>
      <c r="K12" s="119"/>
      <c r="L12" s="119"/>
    </row>
    <row r="13" spans="1:12" ht="15.75" x14ac:dyDescent="0.25">
      <c r="A13" s="68"/>
      <c r="B13" s="267" t="s">
        <v>38</v>
      </c>
      <c r="C13" s="320"/>
      <c r="D13" s="122">
        <v>42231.5</v>
      </c>
      <c r="E13" s="122"/>
      <c r="F13" s="122"/>
      <c r="G13" s="122">
        <f>'[2]MOVI-MAR25'!G88</f>
        <v>42231.5</v>
      </c>
      <c r="H13" s="120"/>
      <c r="I13" s="119"/>
      <c r="J13" s="119"/>
      <c r="K13" s="119"/>
      <c r="L13" s="119"/>
    </row>
    <row r="14" spans="1:12" ht="15.75" x14ac:dyDescent="0.25">
      <c r="A14" s="68"/>
      <c r="B14" s="269" t="s">
        <v>58</v>
      </c>
      <c r="C14" s="321"/>
      <c r="D14" s="122">
        <f>+G26</f>
        <v>0</v>
      </c>
      <c r="E14" s="122"/>
      <c r="F14" s="122"/>
      <c r="G14" s="122"/>
      <c r="H14" s="120"/>
      <c r="I14" s="119"/>
      <c r="J14" s="119"/>
      <c r="K14" s="119"/>
      <c r="L14" s="199"/>
    </row>
    <row r="15" spans="1:12" ht="15.75" x14ac:dyDescent="0.25">
      <c r="A15" s="68"/>
      <c r="B15" s="200" t="s">
        <v>59</v>
      </c>
      <c r="C15" s="322"/>
      <c r="D15" s="122">
        <v>0</v>
      </c>
      <c r="E15" s="122"/>
      <c r="F15" s="122"/>
      <c r="G15" s="122"/>
      <c r="H15" s="120"/>
      <c r="I15" s="119"/>
      <c r="J15" s="119"/>
      <c r="K15" s="119"/>
      <c r="L15" s="119"/>
    </row>
    <row r="16" spans="1:12" ht="15.75" x14ac:dyDescent="0.25">
      <c r="A16" s="68"/>
      <c r="B16" s="200" t="s">
        <v>60</v>
      </c>
      <c r="C16" s="322"/>
      <c r="D16" s="122"/>
      <c r="E16" s="122"/>
      <c r="F16" s="122"/>
      <c r="G16" s="122"/>
      <c r="H16" s="120"/>
      <c r="I16" s="119"/>
      <c r="J16" s="119"/>
      <c r="K16" s="119"/>
      <c r="L16" s="119"/>
    </row>
    <row r="17" spans="1:9" ht="16.5" thickBot="1" x14ac:dyDescent="0.3">
      <c r="A17" s="68"/>
      <c r="B17" s="270" t="s">
        <v>35</v>
      </c>
      <c r="C17" s="323"/>
      <c r="D17" s="201">
        <f>+D13-D14</f>
        <v>42231.5</v>
      </c>
      <c r="E17" s="201"/>
      <c r="F17" s="201"/>
      <c r="G17" s="324">
        <f>+G13+G15+G16</f>
        <v>42231.5</v>
      </c>
      <c r="H17" s="73"/>
      <c r="I17" s="119"/>
    </row>
    <row r="18" spans="1:9" ht="16.5" thickTop="1" x14ac:dyDescent="0.25">
      <c r="A18" s="52"/>
      <c r="B18" s="52" t="s">
        <v>40</v>
      </c>
      <c r="C18" s="74"/>
      <c r="D18" s="52"/>
      <c r="E18" s="52"/>
      <c r="F18" s="52"/>
      <c r="G18" s="78"/>
      <c r="H18" s="73"/>
      <c r="I18" s="119"/>
    </row>
    <row r="19" spans="1:9" ht="15.75" x14ac:dyDescent="0.25">
      <c r="A19" s="52"/>
      <c r="B19" s="52"/>
      <c r="C19" s="74"/>
      <c r="D19" s="76" t="s">
        <v>61</v>
      </c>
      <c r="E19" s="76"/>
      <c r="F19" s="325"/>
      <c r="G19" s="326">
        <f>+G17-D17</f>
        <v>0</v>
      </c>
      <c r="H19" s="73"/>
      <c r="I19" s="119"/>
    </row>
    <row r="20" spans="1:9" ht="15.75" x14ac:dyDescent="0.25">
      <c r="A20" s="52"/>
      <c r="B20" s="127"/>
      <c r="C20" s="128"/>
      <c r="D20" s="127"/>
      <c r="E20" s="127"/>
      <c r="F20" s="127"/>
      <c r="G20" s="78"/>
      <c r="H20" s="73"/>
      <c r="I20" s="119"/>
    </row>
    <row r="21" spans="1:9" ht="15.75" hidden="1" x14ac:dyDescent="0.25">
      <c r="A21" s="127"/>
      <c r="B21" s="327" t="s">
        <v>103</v>
      </c>
      <c r="C21" s="328"/>
      <c r="D21" s="328"/>
      <c r="E21" s="328"/>
      <c r="F21" s="328"/>
      <c r="G21" s="329"/>
      <c r="H21" s="73"/>
      <c r="I21" s="119" t="s">
        <v>104</v>
      </c>
    </row>
    <row r="22" spans="1:9" ht="15.75" hidden="1" x14ac:dyDescent="0.25">
      <c r="A22" s="52"/>
      <c r="B22" s="216" t="s">
        <v>42</v>
      </c>
      <c r="C22" s="216" t="s">
        <v>105</v>
      </c>
      <c r="D22" s="216" t="s">
        <v>44</v>
      </c>
      <c r="E22" s="216"/>
      <c r="F22" s="330"/>
      <c r="G22" s="331" t="s">
        <v>106</v>
      </c>
      <c r="H22" s="73"/>
      <c r="I22" s="119"/>
    </row>
    <row r="23" spans="1:9" ht="15.75" hidden="1" x14ac:dyDescent="0.25">
      <c r="A23" s="52"/>
      <c r="B23" s="177"/>
      <c r="C23" s="176"/>
      <c r="D23" s="178"/>
      <c r="E23" s="332"/>
      <c r="F23" s="333"/>
      <c r="G23" s="334"/>
      <c r="H23" s="73"/>
      <c r="I23" s="119"/>
    </row>
    <row r="24" spans="1:9" ht="15.75" hidden="1" x14ac:dyDescent="0.25">
      <c r="A24" s="52"/>
      <c r="B24" s="177"/>
      <c r="C24" s="335"/>
      <c r="D24" s="336"/>
      <c r="E24" s="332"/>
      <c r="F24" s="333"/>
      <c r="G24" s="337"/>
      <c r="H24" s="73"/>
      <c r="I24" s="119"/>
    </row>
    <row r="25" spans="1:9" ht="15.75" hidden="1" x14ac:dyDescent="0.25">
      <c r="A25" s="52"/>
      <c r="B25" s="177"/>
      <c r="C25" s="335"/>
      <c r="D25" s="336"/>
      <c r="E25" s="332"/>
      <c r="F25" s="333"/>
      <c r="G25" s="337"/>
      <c r="H25" s="73"/>
      <c r="I25" s="119"/>
    </row>
    <row r="26" spans="1:9" s="52" customFormat="1" ht="15.75" hidden="1" x14ac:dyDescent="0.25">
      <c r="B26" s="338"/>
      <c r="C26" s="339"/>
      <c r="D26" s="340" t="s">
        <v>107</v>
      </c>
      <c r="E26" s="341"/>
      <c r="F26" s="342"/>
      <c r="G26" s="79">
        <f>SUM(G23:G25)</f>
        <v>0</v>
      </c>
      <c r="H26" s="53"/>
    </row>
    <row r="27" spans="1:9" s="52" customFormat="1" ht="15.75" hidden="1" x14ac:dyDescent="0.25">
      <c r="B27" s="202"/>
      <c r="C27" s="203"/>
      <c r="D27" s="137"/>
      <c r="E27" s="138"/>
      <c r="F27" s="53"/>
      <c r="G27" s="79"/>
      <c r="H27" s="53"/>
    </row>
    <row r="28" spans="1:9" s="52" customFormat="1" ht="15.75" x14ac:dyDescent="0.25">
      <c r="B28" s="202"/>
      <c r="C28" s="203"/>
      <c r="D28" s="137"/>
      <c r="E28" s="138"/>
      <c r="F28" s="53"/>
      <c r="G28" s="79"/>
      <c r="H28" s="53"/>
    </row>
    <row r="29" spans="1:9" s="52" customFormat="1" ht="15.75" x14ac:dyDescent="0.25">
      <c r="B29" s="202"/>
      <c r="C29" s="203"/>
      <c r="D29" s="137"/>
      <c r="E29" s="138"/>
      <c r="F29" s="53"/>
      <c r="G29" s="79"/>
      <c r="H29" s="53"/>
    </row>
    <row r="30" spans="1:9" s="52" customFormat="1" ht="15.75" x14ac:dyDescent="0.25">
      <c r="B30" s="202"/>
      <c r="C30" s="203"/>
      <c r="D30" s="137"/>
      <c r="E30" s="138"/>
      <c r="F30" s="53"/>
      <c r="G30" s="79"/>
      <c r="H30" s="53"/>
    </row>
    <row r="31" spans="1:9" x14ac:dyDescent="0.25">
      <c r="A31" s="119"/>
      <c r="B31" s="204"/>
      <c r="C31" s="204"/>
      <c r="D31" s="205"/>
      <c r="E31" s="206"/>
      <c r="F31" s="56"/>
      <c r="G31" s="207"/>
      <c r="H31" s="56"/>
      <c r="I31" s="119"/>
    </row>
    <row r="32" spans="1:9" x14ac:dyDescent="0.25">
      <c r="A32" s="119"/>
      <c r="B32" s="204"/>
      <c r="C32" s="204"/>
      <c r="D32" s="205"/>
      <c r="E32" s="206"/>
      <c r="F32" s="56"/>
      <c r="G32" s="343"/>
      <c r="H32" s="56"/>
      <c r="I32" s="119"/>
    </row>
    <row r="35" spans="2:7" x14ac:dyDescent="0.25">
      <c r="B35" s="139" t="s">
        <v>47</v>
      </c>
      <c r="C35" s="215" t="s">
        <v>82</v>
      </c>
      <c r="D35" s="215"/>
      <c r="E35" s="140"/>
      <c r="F35" s="208"/>
      <c r="G35" s="212"/>
    </row>
    <row r="36" spans="2:7" x14ac:dyDescent="0.25">
      <c r="B36" s="141" t="s">
        <v>71</v>
      </c>
      <c r="C36" s="115">
        <v>45754</v>
      </c>
      <c r="D36" s="139"/>
      <c r="E36" s="119"/>
      <c r="F36" s="210"/>
      <c r="G36" s="209"/>
    </row>
    <row r="37" spans="2:7" x14ac:dyDescent="0.25">
      <c r="B37" s="141"/>
      <c r="C37" s="113"/>
      <c r="D37" s="139"/>
      <c r="E37" s="119"/>
      <c r="F37" s="210"/>
      <c r="G37" s="209"/>
    </row>
    <row r="38" spans="2:7" x14ac:dyDescent="0.25">
      <c r="B38" s="141"/>
      <c r="C38" s="113"/>
      <c r="D38" s="139"/>
      <c r="E38" s="119"/>
      <c r="F38" s="210"/>
      <c r="G38" s="209"/>
    </row>
    <row r="39" spans="2:7" x14ac:dyDescent="0.25">
      <c r="B39" s="141"/>
      <c r="C39" s="113"/>
      <c r="D39" s="139"/>
      <c r="E39" s="119"/>
      <c r="F39" s="210"/>
      <c r="G39" s="209"/>
    </row>
    <row r="40" spans="2:7" x14ac:dyDescent="0.25">
      <c r="B40" s="141"/>
      <c r="C40" s="113"/>
      <c r="D40" s="139"/>
      <c r="E40" s="119"/>
      <c r="F40" s="210"/>
      <c r="G40" s="209"/>
    </row>
    <row r="41" spans="2:7" x14ac:dyDescent="0.25">
      <c r="B41" s="141"/>
      <c r="C41" s="113"/>
      <c r="D41" s="139"/>
      <c r="E41" s="119"/>
      <c r="F41" s="210"/>
      <c r="G41" s="209"/>
    </row>
    <row r="42" spans="2:7" x14ac:dyDescent="0.25">
      <c r="B42" s="141"/>
      <c r="C42" s="113"/>
      <c r="D42" s="139"/>
      <c r="E42" s="119"/>
      <c r="F42" s="210"/>
      <c r="G42" s="209"/>
    </row>
    <row r="43" spans="2:7" x14ac:dyDescent="0.25">
      <c r="B43" s="139" t="s">
        <v>48</v>
      </c>
      <c r="C43" s="215" t="s">
        <v>108</v>
      </c>
      <c r="D43" s="344"/>
      <c r="E43" s="140"/>
      <c r="F43" s="208"/>
      <c r="G43" s="212"/>
    </row>
    <row r="44" spans="2:7" x14ac:dyDescent="0.25">
      <c r="B44" s="141" t="s">
        <v>71</v>
      </c>
      <c r="C44" s="115">
        <v>45761</v>
      </c>
      <c r="D44" s="116"/>
      <c r="E44" s="119"/>
      <c r="F44" s="209"/>
      <c r="G44" s="211"/>
    </row>
    <row r="45" spans="2:7" hidden="1" x14ac:dyDescent="0.25">
      <c r="B45" s="139"/>
      <c r="C45" s="116"/>
      <c r="D45" s="116"/>
      <c r="E45" s="119"/>
      <c r="F45" s="209"/>
      <c r="G45" s="209"/>
    </row>
    <row r="46" spans="2:7" x14ac:dyDescent="0.25">
      <c r="B46" s="139"/>
      <c r="C46" s="116"/>
      <c r="D46" s="116"/>
      <c r="E46" s="119"/>
      <c r="F46" s="212"/>
      <c r="G46" s="209"/>
    </row>
    <row r="47" spans="2:7" x14ac:dyDescent="0.25">
      <c r="B47" s="139"/>
      <c r="C47" s="116"/>
      <c r="D47" s="116"/>
      <c r="E47" s="119"/>
      <c r="F47" s="119"/>
      <c r="G47" s="213"/>
    </row>
    <row r="48" spans="2:7" x14ac:dyDescent="0.25">
      <c r="B48" s="139"/>
      <c r="C48" s="116"/>
      <c r="D48" s="116"/>
      <c r="E48" s="119"/>
    </row>
    <row r="49" spans="2:7" x14ac:dyDescent="0.25">
      <c r="B49" s="141"/>
      <c r="C49" s="113"/>
      <c r="D49" s="139"/>
      <c r="E49" s="119"/>
    </row>
    <row r="50" spans="2:7" x14ac:dyDescent="0.25">
      <c r="B50" s="141"/>
      <c r="C50" s="113"/>
      <c r="D50" s="139"/>
      <c r="E50" s="119"/>
    </row>
    <row r="51" spans="2:7" x14ac:dyDescent="0.25">
      <c r="B51" s="141" t="s">
        <v>50</v>
      </c>
      <c r="C51" s="215" t="s">
        <v>62</v>
      </c>
      <c r="D51" s="215"/>
      <c r="E51" s="140"/>
      <c r="F51" s="228"/>
      <c r="G51" s="228"/>
    </row>
    <row r="52" spans="2:7" x14ac:dyDescent="0.25">
      <c r="B52" s="141" t="s">
        <v>71</v>
      </c>
      <c r="C52" s="115">
        <v>45761</v>
      </c>
      <c r="D52" s="119"/>
      <c r="E52" s="119"/>
    </row>
  </sheetData>
  <mergeCells count="11">
    <mergeCell ref="B21:G21"/>
    <mergeCell ref="C10:D10"/>
    <mergeCell ref="B12:C12"/>
    <mergeCell ref="B13:C13"/>
    <mergeCell ref="B14:C14"/>
    <mergeCell ref="B17:C17"/>
    <mergeCell ref="B2:G2"/>
    <mergeCell ref="B5:D5"/>
    <mergeCell ref="C7:D7"/>
    <mergeCell ref="C8:D8"/>
    <mergeCell ref="C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13" sqref="B13:C13"/>
    </sheetView>
  </sheetViews>
  <sheetFormatPr baseColWidth="10" defaultRowHeight="12.75" x14ac:dyDescent="0.25"/>
  <cols>
    <col min="1" max="1" width="6" style="119" customWidth="1"/>
    <col min="2" max="2" width="18.5703125" style="119" customWidth="1"/>
    <col min="3" max="3" width="26.140625" style="119" customWidth="1"/>
    <col min="4" max="4" width="50.5703125" style="119" customWidth="1"/>
    <col min="5" max="5" width="39" style="119" hidden="1" customWidth="1"/>
    <col min="6" max="6" width="4" style="119" hidden="1" customWidth="1"/>
    <col min="7" max="7" width="24.140625" style="119" customWidth="1"/>
    <col min="8" max="256" width="11.42578125" style="119"/>
    <col min="257" max="257" width="6" style="119" customWidth="1"/>
    <col min="258" max="258" width="18.5703125" style="119" customWidth="1"/>
    <col min="259" max="259" width="26.140625" style="119" customWidth="1"/>
    <col min="260" max="260" width="50.5703125" style="119" customWidth="1"/>
    <col min="261" max="262" width="0" style="119" hidden="1" customWidth="1"/>
    <col min="263" max="263" width="24.140625" style="119" customWidth="1"/>
    <col min="264" max="512" width="11.42578125" style="119"/>
    <col min="513" max="513" width="6" style="119" customWidth="1"/>
    <col min="514" max="514" width="18.5703125" style="119" customWidth="1"/>
    <col min="515" max="515" width="26.140625" style="119" customWidth="1"/>
    <col min="516" max="516" width="50.5703125" style="119" customWidth="1"/>
    <col min="517" max="518" width="0" style="119" hidden="1" customWidth="1"/>
    <col min="519" max="519" width="24.140625" style="119" customWidth="1"/>
    <col min="520" max="768" width="11.42578125" style="119"/>
    <col min="769" max="769" width="6" style="119" customWidth="1"/>
    <col min="770" max="770" width="18.5703125" style="119" customWidth="1"/>
    <col min="771" max="771" width="26.140625" style="119" customWidth="1"/>
    <col min="772" max="772" width="50.5703125" style="119" customWidth="1"/>
    <col min="773" max="774" width="0" style="119" hidden="1" customWidth="1"/>
    <col min="775" max="775" width="24.140625" style="119" customWidth="1"/>
    <col min="776" max="1024" width="11.42578125" style="119"/>
    <col min="1025" max="1025" width="6" style="119" customWidth="1"/>
    <col min="1026" max="1026" width="18.5703125" style="119" customWidth="1"/>
    <col min="1027" max="1027" width="26.140625" style="119" customWidth="1"/>
    <col min="1028" max="1028" width="50.5703125" style="119" customWidth="1"/>
    <col min="1029" max="1030" width="0" style="119" hidden="1" customWidth="1"/>
    <col min="1031" max="1031" width="24.140625" style="119" customWidth="1"/>
    <col min="1032" max="1280" width="11.42578125" style="119"/>
    <col min="1281" max="1281" width="6" style="119" customWidth="1"/>
    <col min="1282" max="1282" width="18.5703125" style="119" customWidth="1"/>
    <col min="1283" max="1283" width="26.140625" style="119" customWidth="1"/>
    <col min="1284" max="1284" width="50.5703125" style="119" customWidth="1"/>
    <col min="1285" max="1286" width="0" style="119" hidden="1" customWidth="1"/>
    <col min="1287" max="1287" width="24.140625" style="119" customWidth="1"/>
    <col min="1288" max="1536" width="11.42578125" style="119"/>
    <col min="1537" max="1537" width="6" style="119" customWidth="1"/>
    <col min="1538" max="1538" width="18.5703125" style="119" customWidth="1"/>
    <col min="1539" max="1539" width="26.140625" style="119" customWidth="1"/>
    <col min="1540" max="1540" width="50.5703125" style="119" customWidth="1"/>
    <col min="1541" max="1542" width="0" style="119" hidden="1" customWidth="1"/>
    <col min="1543" max="1543" width="24.140625" style="119" customWidth="1"/>
    <col min="1544" max="1792" width="11.42578125" style="119"/>
    <col min="1793" max="1793" width="6" style="119" customWidth="1"/>
    <col min="1794" max="1794" width="18.5703125" style="119" customWidth="1"/>
    <col min="1795" max="1795" width="26.140625" style="119" customWidth="1"/>
    <col min="1796" max="1796" width="50.5703125" style="119" customWidth="1"/>
    <col min="1797" max="1798" width="0" style="119" hidden="1" customWidth="1"/>
    <col min="1799" max="1799" width="24.140625" style="119" customWidth="1"/>
    <col min="1800" max="2048" width="11.42578125" style="119"/>
    <col min="2049" max="2049" width="6" style="119" customWidth="1"/>
    <col min="2050" max="2050" width="18.5703125" style="119" customWidth="1"/>
    <col min="2051" max="2051" width="26.140625" style="119" customWidth="1"/>
    <col min="2052" max="2052" width="50.5703125" style="119" customWidth="1"/>
    <col min="2053" max="2054" width="0" style="119" hidden="1" customWidth="1"/>
    <col min="2055" max="2055" width="24.140625" style="119" customWidth="1"/>
    <col min="2056" max="2304" width="11.42578125" style="119"/>
    <col min="2305" max="2305" width="6" style="119" customWidth="1"/>
    <col min="2306" max="2306" width="18.5703125" style="119" customWidth="1"/>
    <col min="2307" max="2307" width="26.140625" style="119" customWidth="1"/>
    <col min="2308" max="2308" width="50.5703125" style="119" customWidth="1"/>
    <col min="2309" max="2310" width="0" style="119" hidden="1" customWidth="1"/>
    <col min="2311" max="2311" width="24.140625" style="119" customWidth="1"/>
    <col min="2312" max="2560" width="11.42578125" style="119"/>
    <col min="2561" max="2561" width="6" style="119" customWidth="1"/>
    <col min="2562" max="2562" width="18.5703125" style="119" customWidth="1"/>
    <col min="2563" max="2563" width="26.140625" style="119" customWidth="1"/>
    <col min="2564" max="2564" width="50.5703125" style="119" customWidth="1"/>
    <col min="2565" max="2566" width="0" style="119" hidden="1" customWidth="1"/>
    <col min="2567" max="2567" width="24.140625" style="119" customWidth="1"/>
    <col min="2568" max="2816" width="11.42578125" style="119"/>
    <col min="2817" max="2817" width="6" style="119" customWidth="1"/>
    <col min="2818" max="2818" width="18.5703125" style="119" customWidth="1"/>
    <col min="2819" max="2819" width="26.140625" style="119" customWidth="1"/>
    <col min="2820" max="2820" width="50.5703125" style="119" customWidth="1"/>
    <col min="2821" max="2822" width="0" style="119" hidden="1" customWidth="1"/>
    <col min="2823" max="2823" width="24.140625" style="119" customWidth="1"/>
    <col min="2824" max="3072" width="11.42578125" style="119"/>
    <col min="3073" max="3073" width="6" style="119" customWidth="1"/>
    <col min="3074" max="3074" width="18.5703125" style="119" customWidth="1"/>
    <col min="3075" max="3075" width="26.140625" style="119" customWidth="1"/>
    <col min="3076" max="3076" width="50.5703125" style="119" customWidth="1"/>
    <col min="3077" max="3078" width="0" style="119" hidden="1" customWidth="1"/>
    <col min="3079" max="3079" width="24.140625" style="119" customWidth="1"/>
    <col min="3080" max="3328" width="11.42578125" style="119"/>
    <col min="3329" max="3329" width="6" style="119" customWidth="1"/>
    <col min="3330" max="3330" width="18.5703125" style="119" customWidth="1"/>
    <col min="3331" max="3331" width="26.140625" style="119" customWidth="1"/>
    <col min="3332" max="3332" width="50.5703125" style="119" customWidth="1"/>
    <col min="3333" max="3334" width="0" style="119" hidden="1" customWidth="1"/>
    <col min="3335" max="3335" width="24.140625" style="119" customWidth="1"/>
    <col min="3336" max="3584" width="11.42578125" style="119"/>
    <col min="3585" max="3585" width="6" style="119" customWidth="1"/>
    <col min="3586" max="3586" width="18.5703125" style="119" customWidth="1"/>
    <col min="3587" max="3587" width="26.140625" style="119" customWidth="1"/>
    <col min="3588" max="3588" width="50.5703125" style="119" customWidth="1"/>
    <col min="3589" max="3590" width="0" style="119" hidden="1" customWidth="1"/>
    <col min="3591" max="3591" width="24.140625" style="119" customWidth="1"/>
    <col min="3592" max="3840" width="11.42578125" style="119"/>
    <col min="3841" max="3841" width="6" style="119" customWidth="1"/>
    <col min="3842" max="3842" width="18.5703125" style="119" customWidth="1"/>
    <col min="3843" max="3843" width="26.140625" style="119" customWidth="1"/>
    <col min="3844" max="3844" width="50.5703125" style="119" customWidth="1"/>
    <col min="3845" max="3846" width="0" style="119" hidden="1" customWidth="1"/>
    <col min="3847" max="3847" width="24.140625" style="119" customWidth="1"/>
    <col min="3848" max="4096" width="11.42578125" style="119"/>
    <col min="4097" max="4097" width="6" style="119" customWidth="1"/>
    <col min="4098" max="4098" width="18.5703125" style="119" customWidth="1"/>
    <col min="4099" max="4099" width="26.140625" style="119" customWidth="1"/>
    <col min="4100" max="4100" width="50.5703125" style="119" customWidth="1"/>
    <col min="4101" max="4102" width="0" style="119" hidden="1" customWidth="1"/>
    <col min="4103" max="4103" width="24.140625" style="119" customWidth="1"/>
    <col min="4104" max="4352" width="11.42578125" style="119"/>
    <col min="4353" max="4353" width="6" style="119" customWidth="1"/>
    <col min="4354" max="4354" width="18.5703125" style="119" customWidth="1"/>
    <col min="4355" max="4355" width="26.140625" style="119" customWidth="1"/>
    <col min="4356" max="4356" width="50.5703125" style="119" customWidth="1"/>
    <col min="4357" max="4358" width="0" style="119" hidden="1" customWidth="1"/>
    <col min="4359" max="4359" width="24.140625" style="119" customWidth="1"/>
    <col min="4360" max="4608" width="11.42578125" style="119"/>
    <col min="4609" max="4609" width="6" style="119" customWidth="1"/>
    <col min="4610" max="4610" width="18.5703125" style="119" customWidth="1"/>
    <col min="4611" max="4611" width="26.140625" style="119" customWidth="1"/>
    <col min="4612" max="4612" width="50.5703125" style="119" customWidth="1"/>
    <col min="4613" max="4614" width="0" style="119" hidden="1" customWidth="1"/>
    <col min="4615" max="4615" width="24.140625" style="119" customWidth="1"/>
    <col min="4616" max="4864" width="11.42578125" style="119"/>
    <col min="4865" max="4865" width="6" style="119" customWidth="1"/>
    <col min="4866" max="4866" width="18.5703125" style="119" customWidth="1"/>
    <col min="4867" max="4867" width="26.140625" style="119" customWidth="1"/>
    <col min="4868" max="4868" width="50.5703125" style="119" customWidth="1"/>
    <col min="4869" max="4870" width="0" style="119" hidden="1" customWidth="1"/>
    <col min="4871" max="4871" width="24.140625" style="119" customWidth="1"/>
    <col min="4872" max="5120" width="11.42578125" style="119"/>
    <col min="5121" max="5121" width="6" style="119" customWidth="1"/>
    <col min="5122" max="5122" width="18.5703125" style="119" customWidth="1"/>
    <col min="5123" max="5123" width="26.140625" style="119" customWidth="1"/>
    <col min="5124" max="5124" width="50.5703125" style="119" customWidth="1"/>
    <col min="5125" max="5126" width="0" style="119" hidden="1" customWidth="1"/>
    <col min="5127" max="5127" width="24.140625" style="119" customWidth="1"/>
    <col min="5128" max="5376" width="11.42578125" style="119"/>
    <col min="5377" max="5377" width="6" style="119" customWidth="1"/>
    <col min="5378" max="5378" width="18.5703125" style="119" customWidth="1"/>
    <col min="5379" max="5379" width="26.140625" style="119" customWidth="1"/>
    <col min="5380" max="5380" width="50.5703125" style="119" customWidth="1"/>
    <col min="5381" max="5382" width="0" style="119" hidden="1" customWidth="1"/>
    <col min="5383" max="5383" width="24.140625" style="119" customWidth="1"/>
    <col min="5384" max="5632" width="11.42578125" style="119"/>
    <col min="5633" max="5633" width="6" style="119" customWidth="1"/>
    <col min="5634" max="5634" width="18.5703125" style="119" customWidth="1"/>
    <col min="5635" max="5635" width="26.140625" style="119" customWidth="1"/>
    <col min="5636" max="5636" width="50.5703125" style="119" customWidth="1"/>
    <col min="5637" max="5638" width="0" style="119" hidden="1" customWidth="1"/>
    <col min="5639" max="5639" width="24.140625" style="119" customWidth="1"/>
    <col min="5640" max="5888" width="11.42578125" style="119"/>
    <col min="5889" max="5889" width="6" style="119" customWidth="1"/>
    <col min="5890" max="5890" width="18.5703125" style="119" customWidth="1"/>
    <col min="5891" max="5891" width="26.140625" style="119" customWidth="1"/>
    <col min="5892" max="5892" width="50.5703125" style="119" customWidth="1"/>
    <col min="5893" max="5894" width="0" style="119" hidden="1" customWidth="1"/>
    <col min="5895" max="5895" width="24.140625" style="119" customWidth="1"/>
    <col min="5896" max="6144" width="11.42578125" style="119"/>
    <col min="6145" max="6145" width="6" style="119" customWidth="1"/>
    <col min="6146" max="6146" width="18.5703125" style="119" customWidth="1"/>
    <col min="6147" max="6147" width="26.140625" style="119" customWidth="1"/>
    <col min="6148" max="6148" width="50.5703125" style="119" customWidth="1"/>
    <col min="6149" max="6150" width="0" style="119" hidden="1" customWidth="1"/>
    <col min="6151" max="6151" width="24.140625" style="119" customWidth="1"/>
    <col min="6152" max="6400" width="11.42578125" style="119"/>
    <col min="6401" max="6401" width="6" style="119" customWidth="1"/>
    <col min="6402" max="6402" width="18.5703125" style="119" customWidth="1"/>
    <col min="6403" max="6403" width="26.140625" style="119" customWidth="1"/>
    <col min="6404" max="6404" width="50.5703125" style="119" customWidth="1"/>
    <col min="6405" max="6406" width="0" style="119" hidden="1" customWidth="1"/>
    <col min="6407" max="6407" width="24.140625" style="119" customWidth="1"/>
    <col min="6408" max="6656" width="11.42578125" style="119"/>
    <col min="6657" max="6657" width="6" style="119" customWidth="1"/>
    <col min="6658" max="6658" width="18.5703125" style="119" customWidth="1"/>
    <col min="6659" max="6659" width="26.140625" style="119" customWidth="1"/>
    <col min="6660" max="6660" width="50.5703125" style="119" customWidth="1"/>
    <col min="6661" max="6662" width="0" style="119" hidden="1" customWidth="1"/>
    <col min="6663" max="6663" width="24.140625" style="119" customWidth="1"/>
    <col min="6664" max="6912" width="11.42578125" style="119"/>
    <col min="6913" max="6913" width="6" style="119" customWidth="1"/>
    <col min="6914" max="6914" width="18.5703125" style="119" customWidth="1"/>
    <col min="6915" max="6915" width="26.140625" style="119" customWidth="1"/>
    <col min="6916" max="6916" width="50.5703125" style="119" customWidth="1"/>
    <col min="6917" max="6918" width="0" style="119" hidden="1" customWidth="1"/>
    <col min="6919" max="6919" width="24.140625" style="119" customWidth="1"/>
    <col min="6920" max="7168" width="11.42578125" style="119"/>
    <col min="7169" max="7169" width="6" style="119" customWidth="1"/>
    <col min="7170" max="7170" width="18.5703125" style="119" customWidth="1"/>
    <col min="7171" max="7171" width="26.140625" style="119" customWidth="1"/>
    <col min="7172" max="7172" width="50.5703125" style="119" customWidth="1"/>
    <col min="7173" max="7174" width="0" style="119" hidden="1" customWidth="1"/>
    <col min="7175" max="7175" width="24.140625" style="119" customWidth="1"/>
    <col min="7176" max="7424" width="11.42578125" style="119"/>
    <col min="7425" max="7425" width="6" style="119" customWidth="1"/>
    <col min="7426" max="7426" width="18.5703125" style="119" customWidth="1"/>
    <col min="7427" max="7427" width="26.140625" style="119" customWidth="1"/>
    <col min="7428" max="7428" width="50.5703125" style="119" customWidth="1"/>
    <col min="7429" max="7430" width="0" style="119" hidden="1" customWidth="1"/>
    <col min="7431" max="7431" width="24.140625" style="119" customWidth="1"/>
    <col min="7432" max="7680" width="11.42578125" style="119"/>
    <col min="7681" max="7681" width="6" style="119" customWidth="1"/>
    <col min="7682" max="7682" width="18.5703125" style="119" customWidth="1"/>
    <col min="7683" max="7683" width="26.140625" style="119" customWidth="1"/>
    <col min="7684" max="7684" width="50.5703125" style="119" customWidth="1"/>
    <col min="7685" max="7686" width="0" style="119" hidden="1" customWidth="1"/>
    <col min="7687" max="7687" width="24.140625" style="119" customWidth="1"/>
    <col min="7688" max="7936" width="11.42578125" style="119"/>
    <col min="7937" max="7937" width="6" style="119" customWidth="1"/>
    <col min="7938" max="7938" width="18.5703125" style="119" customWidth="1"/>
    <col min="7939" max="7939" width="26.140625" style="119" customWidth="1"/>
    <col min="7940" max="7940" width="50.5703125" style="119" customWidth="1"/>
    <col min="7941" max="7942" width="0" style="119" hidden="1" customWidth="1"/>
    <col min="7943" max="7943" width="24.140625" style="119" customWidth="1"/>
    <col min="7944" max="8192" width="11.42578125" style="119"/>
    <col min="8193" max="8193" width="6" style="119" customWidth="1"/>
    <col min="8194" max="8194" width="18.5703125" style="119" customWidth="1"/>
    <col min="8195" max="8195" width="26.140625" style="119" customWidth="1"/>
    <col min="8196" max="8196" width="50.5703125" style="119" customWidth="1"/>
    <col min="8197" max="8198" width="0" style="119" hidden="1" customWidth="1"/>
    <col min="8199" max="8199" width="24.140625" style="119" customWidth="1"/>
    <col min="8200" max="8448" width="11.42578125" style="119"/>
    <col min="8449" max="8449" width="6" style="119" customWidth="1"/>
    <col min="8450" max="8450" width="18.5703125" style="119" customWidth="1"/>
    <col min="8451" max="8451" width="26.140625" style="119" customWidth="1"/>
    <col min="8452" max="8452" width="50.5703125" style="119" customWidth="1"/>
    <col min="8453" max="8454" width="0" style="119" hidden="1" customWidth="1"/>
    <col min="8455" max="8455" width="24.140625" style="119" customWidth="1"/>
    <col min="8456" max="8704" width="11.42578125" style="119"/>
    <col min="8705" max="8705" width="6" style="119" customWidth="1"/>
    <col min="8706" max="8706" width="18.5703125" style="119" customWidth="1"/>
    <col min="8707" max="8707" width="26.140625" style="119" customWidth="1"/>
    <col min="8708" max="8708" width="50.5703125" style="119" customWidth="1"/>
    <col min="8709" max="8710" width="0" style="119" hidden="1" customWidth="1"/>
    <col min="8711" max="8711" width="24.140625" style="119" customWidth="1"/>
    <col min="8712" max="8960" width="11.42578125" style="119"/>
    <col min="8961" max="8961" width="6" style="119" customWidth="1"/>
    <col min="8962" max="8962" width="18.5703125" style="119" customWidth="1"/>
    <col min="8963" max="8963" width="26.140625" style="119" customWidth="1"/>
    <col min="8964" max="8964" width="50.5703125" style="119" customWidth="1"/>
    <col min="8965" max="8966" width="0" style="119" hidden="1" customWidth="1"/>
    <col min="8967" max="8967" width="24.140625" style="119" customWidth="1"/>
    <col min="8968" max="9216" width="11.42578125" style="119"/>
    <col min="9217" max="9217" width="6" style="119" customWidth="1"/>
    <col min="9218" max="9218" width="18.5703125" style="119" customWidth="1"/>
    <col min="9219" max="9219" width="26.140625" style="119" customWidth="1"/>
    <col min="9220" max="9220" width="50.5703125" style="119" customWidth="1"/>
    <col min="9221" max="9222" width="0" style="119" hidden="1" customWidth="1"/>
    <col min="9223" max="9223" width="24.140625" style="119" customWidth="1"/>
    <col min="9224" max="9472" width="11.42578125" style="119"/>
    <col min="9473" max="9473" width="6" style="119" customWidth="1"/>
    <col min="9474" max="9474" width="18.5703125" style="119" customWidth="1"/>
    <col min="9475" max="9475" width="26.140625" style="119" customWidth="1"/>
    <col min="9476" max="9476" width="50.5703125" style="119" customWidth="1"/>
    <col min="9477" max="9478" width="0" style="119" hidden="1" customWidth="1"/>
    <col min="9479" max="9479" width="24.140625" style="119" customWidth="1"/>
    <col min="9480" max="9728" width="11.42578125" style="119"/>
    <col min="9729" max="9729" width="6" style="119" customWidth="1"/>
    <col min="9730" max="9730" width="18.5703125" style="119" customWidth="1"/>
    <col min="9731" max="9731" width="26.140625" style="119" customWidth="1"/>
    <col min="9732" max="9732" width="50.5703125" style="119" customWidth="1"/>
    <col min="9733" max="9734" width="0" style="119" hidden="1" customWidth="1"/>
    <col min="9735" max="9735" width="24.140625" style="119" customWidth="1"/>
    <col min="9736" max="9984" width="11.42578125" style="119"/>
    <col min="9985" max="9985" width="6" style="119" customWidth="1"/>
    <col min="9986" max="9986" width="18.5703125" style="119" customWidth="1"/>
    <col min="9987" max="9987" width="26.140625" style="119" customWidth="1"/>
    <col min="9988" max="9988" width="50.5703125" style="119" customWidth="1"/>
    <col min="9989" max="9990" width="0" style="119" hidden="1" customWidth="1"/>
    <col min="9991" max="9991" width="24.140625" style="119" customWidth="1"/>
    <col min="9992" max="10240" width="11.42578125" style="119"/>
    <col min="10241" max="10241" width="6" style="119" customWidth="1"/>
    <col min="10242" max="10242" width="18.5703125" style="119" customWidth="1"/>
    <col min="10243" max="10243" width="26.140625" style="119" customWidth="1"/>
    <col min="10244" max="10244" width="50.5703125" style="119" customWidth="1"/>
    <col min="10245" max="10246" width="0" style="119" hidden="1" customWidth="1"/>
    <col min="10247" max="10247" width="24.140625" style="119" customWidth="1"/>
    <col min="10248" max="10496" width="11.42578125" style="119"/>
    <col min="10497" max="10497" width="6" style="119" customWidth="1"/>
    <col min="10498" max="10498" width="18.5703125" style="119" customWidth="1"/>
    <col min="10499" max="10499" width="26.140625" style="119" customWidth="1"/>
    <col min="10500" max="10500" width="50.5703125" style="119" customWidth="1"/>
    <col min="10501" max="10502" width="0" style="119" hidden="1" customWidth="1"/>
    <col min="10503" max="10503" width="24.140625" style="119" customWidth="1"/>
    <col min="10504" max="10752" width="11.42578125" style="119"/>
    <col min="10753" max="10753" width="6" style="119" customWidth="1"/>
    <col min="10754" max="10754" width="18.5703125" style="119" customWidth="1"/>
    <col min="10755" max="10755" width="26.140625" style="119" customWidth="1"/>
    <col min="10756" max="10756" width="50.5703125" style="119" customWidth="1"/>
    <col min="10757" max="10758" width="0" style="119" hidden="1" customWidth="1"/>
    <col min="10759" max="10759" width="24.140625" style="119" customWidth="1"/>
    <col min="10760" max="11008" width="11.42578125" style="119"/>
    <col min="11009" max="11009" width="6" style="119" customWidth="1"/>
    <col min="11010" max="11010" width="18.5703125" style="119" customWidth="1"/>
    <col min="11011" max="11011" width="26.140625" style="119" customWidth="1"/>
    <col min="11012" max="11012" width="50.5703125" style="119" customWidth="1"/>
    <col min="11013" max="11014" width="0" style="119" hidden="1" customWidth="1"/>
    <col min="11015" max="11015" width="24.140625" style="119" customWidth="1"/>
    <col min="11016" max="11264" width="11.42578125" style="119"/>
    <col min="11265" max="11265" width="6" style="119" customWidth="1"/>
    <col min="11266" max="11266" width="18.5703125" style="119" customWidth="1"/>
    <col min="11267" max="11267" width="26.140625" style="119" customWidth="1"/>
    <col min="11268" max="11268" width="50.5703125" style="119" customWidth="1"/>
    <col min="11269" max="11270" width="0" style="119" hidden="1" customWidth="1"/>
    <col min="11271" max="11271" width="24.140625" style="119" customWidth="1"/>
    <col min="11272" max="11520" width="11.42578125" style="119"/>
    <col min="11521" max="11521" width="6" style="119" customWidth="1"/>
    <col min="11522" max="11522" width="18.5703125" style="119" customWidth="1"/>
    <col min="11523" max="11523" width="26.140625" style="119" customWidth="1"/>
    <col min="11524" max="11524" width="50.5703125" style="119" customWidth="1"/>
    <col min="11525" max="11526" width="0" style="119" hidden="1" customWidth="1"/>
    <col min="11527" max="11527" width="24.140625" style="119" customWidth="1"/>
    <col min="11528" max="11776" width="11.42578125" style="119"/>
    <col min="11777" max="11777" width="6" style="119" customWidth="1"/>
    <col min="11778" max="11778" width="18.5703125" style="119" customWidth="1"/>
    <col min="11779" max="11779" width="26.140625" style="119" customWidth="1"/>
    <col min="11780" max="11780" width="50.5703125" style="119" customWidth="1"/>
    <col min="11781" max="11782" width="0" style="119" hidden="1" customWidth="1"/>
    <col min="11783" max="11783" width="24.140625" style="119" customWidth="1"/>
    <col min="11784" max="12032" width="11.42578125" style="119"/>
    <col min="12033" max="12033" width="6" style="119" customWidth="1"/>
    <col min="12034" max="12034" width="18.5703125" style="119" customWidth="1"/>
    <col min="12035" max="12035" width="26.140625" style="119" customWidth="1"/>
    <col min="12036" max="12036" width="50.5703125" style="119" customWidth="1"/>
    <col min="12037" max="12038" width="0" style="119" hidden="1" customWidth="1"/>
    <col min="12039" max="12039" width="24.140625" style="119" customWidth="1"/>
    <col min="12040" max="12288" width="11.42578125" style="119"/>
    <col min="12289" max="12289" width="6" style="119" customWidth="1"/>
    <col min="12290" max="12290" width="18.5703125" style="119" customWidth="1"/>
    <col min="12291" max="12291" width="26.140625" style="119" customWidth="1"/>
    <col min="12292" max="12292" width="50.5703125" style="119" customWidth="1"/>
    <col min="12293" max="12294" width="0" style="119" hidden="1" customWidth="1"/>
    <col min="12295" max="12295" width="24.140625" style="119" customWidth="1"/>
    <col min="12296" max="12544" width="11.42578125" style="119"/>
    <col min="12545" max="12545" width="6" style="119" customWidth="1"/>
    <col min="12546" max="12546" width="18.5703125" style="119" customWidth="1"/>
    <col min="12547" max="12547" width="26.140625" style="119" customWidth="1"/>
    <col min="12548" max="12548" width="50.5703125" style="119" customWidth="1"/>
    <col min="12549" max="12550" width="0" style="119" hidden="1" customWidth="1"/>
    <col min="12551" max="12551" width="24.140625" style="119" customWidth="1"/>
    <col min="12552" max="12800" width="11.42578125" style="119"/>
    <col min="12801" max="12801" width="6" style="119" customWidth="1"/>
    <col min="12802" max="12802" width="18.5703125" style="119" customWidth="1"/>
    <col min="12803" max="12803" width="26.140625" style="119" customWidth="1"/>
    <col min="12804" max="12804" width="50.5703125" style="119" customWidth="1"/>
    <col min="12805" max="12806" width="0" style="119" hidden="1" customWidth="1"/>
    <col min="12807" max="12807" width="24.140625" style="119" customWidth="1"/>
    <col min="12808" max="13056" width="11.42578125" style="119"/>
    <col min="13057" max="13057" width="6" style="119" customWidth="1"/>
    <col min="13058" max="13058" width="18.5703125" style="119" customWidth="1"/>
    <col min="13059" max="13059" width="26.140625" style="119" customWidth="1"/>
    <col min="13060" max="13060" width="50.5703125" style="119" customWidth="1"/>
    <col min="13061" max="13062" width="0" style="119" hidden="1" customWidth="1"/>
    <col min="13063" max="13063" width="24.140625" style="119" customWidth="1"/>
    <col min="13064" max="13312" width="11.42578125" style="119"/>
    <col min="13313" max="13313" width="6" style="119" customWidth="1"/>
    <col min="13314" max="13314" width="18.5703125" style="119" customWidth="1"/>
    <col min="13315" max="13315" width="26.140625" style="119" customWidth="1"/>
    <col min="13316" max="13316" width="50.5703125" style="119" customWidth="1"/>
    <col min="13317" max="13318" width="0" style="119" hidden="1" customWidth="1"/>
    <col min="13319" max="13319" width="24.140625" style="119" customWidth="1"/>
    <col min="13320" max="13568" width="11.42578125" style="119"/>
    <col min="13569" max="13569" width="6" style="119" customWidth="1"/>
    <col min="13570" max="13570" width="18.5703125" style="119" customWidth="1"/>
    <col min="13571" max="13571" width="26.140625" style="119" customWidth="1"/>
    <col min="13572" max="13572" width="50.5703125" style="119" customWidth="1"/>
    <col min="13573" max="13574" width="0" style="119" hidden="1" customWidth="1"/>
    <col min="13575" max="13575" width="24.140625" style="119" customWidth="1"/>
    <col min="13576" max="13824" width="11.42578125" style="119"/>
    <col min="13825" max="13825" width="6" style="119" customWidth="1"/>
    <col min="13826" max="13826" width="18.5703125" style="119" customWidth="1"/>
    <col min="13827" max="13827" width="26.140625" style="119" customWidth="1"/>
    <col min="13828" max="13828" width="50.5703125" style="119" customWidth="1"/>
    <col min="13829" max="13830" width="0" style="119" hidden="1" customWidth="1"/>
    <col min="13831" max="13831" width="24.140625" style="119" customWidth="1"/>
    <col min="13832" max="14080" width="11.42578125" style="119"/>
    <col min="14081" max="14081" width="6" style="119" customWidth="1"/>
    <col min="14082" max="14082" width="18.5703125" style="119" customWidth="1"/>
    <col min="14083" max="14083" width="26.140625" style="119" customWidth="1"/>
    <col min="14084" max="14084" width="50.5703125" style="119" customWidth="1"/>
    <col min="14085" max="14086" width="0" style="119" hidden="1" customWidth="1"/>
    <col min="14087" max="14087" width="24.140625" style="119" customWidth="1"/>
    <col min="14088" max="14336" width="11.42578125" style="119"/>
    <col min="14337" max="14337" width="6" style="119" customWidth="1"/>
    <col min="14338" max="14338" width="18.5703125" style="119" customWidth="1"/>
    <col min="14339" max="14339" width="26.140625" style="119" customWidth="1"/>
    <col min="14340" max="14340" width="50.5703125" style="119" customWidth="1"/>
    <col min="14341" max="14342" width="0" style="119" hidden="1" customWidth="1"/>
    <col min="14343" max="14343" width="24.140625" style="119" customWidth="1"/>
    <col min="14344" max="14592" width="11.42578125" style="119"/>
    <col min="14593" max="14593" width="6" style="119" customWidth="1"/>
    <col min="14594" max="14594" width="18.5703125" style="119" customWidth="1"/>
    <col min="14595" max="14595" width="26.140625" style="119" customWidth="1"/>
    <col min="14596" max="14596" width="50.5703125" style="119" customWidth="1"/>
    <col min="14597" max="14598" width="0" style="119" hidden="1" customWidth="1"/>
    <col min="14599" max="14599" width="24.140625" style="119" customWidth="1"/>
    <col min="14600" max="14848" width="11.42578125" style="119"/>
    <col min="14849" max="14849" width="6" style="119" customWidth="1"/>
    <col min="14850" max="14850" width="18.5703125" style="119" customWidth="1"/>
    <col min="14851" max="14851" width="26.140625" style="119" customWidth="1"/>
    <col min="14852" max="14852" width="50.5703125" style="119" customWidth="1"/>
    <col min="14853" max="14854" width="0" style="119" hidden="1" customWidth="1"/>
    <col min="14855" max="14855" width="24.140625" style="119" customWidth="1"/>
    <col min="14856" max="15104" width="11.42578125" style="119"/>
    <col min="15105" max="15105" width="6" style="119" customWidth="1"/>
    <col min="15106" max="15106" width="18.5703125" style="119" customWidth="1"/>
    <col min="15107" max="15107" width="26.140625" style="119" customWidth="1"/>
    <col min="15108" max="15108" width="50.5703125" style="119" customWidth="1"/>
    <col min="15109" max="15110" width="0" style="119" hidden="1" customWidth="1"/>
    <col min="15111" max="15111" width="24.140625" style="119" customWidth="1"/>
    <col min="15112" max="15360" width="11.42578125" style="119"/>
    <col min="15361" max="15361" width="6" style="119" customWidth="1"/>
    <col min="15362" max="15362" width="18.5703125" style="119" customWidth="1"/>
    <col min="15363" max="15363" width="26.140625" style="119" customWidth="1"/>
    <col min="15364" max="15364" width="50.5703125" style="119" customWidth="1"/>
    <col min="15365" max="15366" width="0" style="119" hidden="1" customWidth="1"/>
    <col min="15367" max="15367" width="24.140625" style="119" customWidth="1"/>
    <col min="15368" max="15616" width="11.42578125" style="119"/>
    <col min="15617" max="15617" width="6" style="119" customWidth="1"/>
    <col min="15618" max="15618" width="18.5703125" style="119" customWidth="1"/>
    <col min="15619" max="15619" width="26.140625" style="119" customWidth="1"/>
    <col min="15620" max="15620" width="50.5703125" style="119" customWidth="1"/>
    <col min="15621" max="15622" width="0" style="119" hidden="1" customWidth="1"/>
    <col min="15623" max="15623" width="24.140625" style="119" customWidth="1"/>
    <col min="15624" max="15872" width="11.42578125" style="119"/>
    <col min="15873" max="15873" width="6" style="119" customWidth="1"/>
    <col min="15874" max="15874" width="18.5703125" style="119" customWidth="1"/>
    <col min="15875" max="15875" width="26.140625" style="119" customWidth="1"/>
    <col min="15876" max="15876" width="50.5703125" style="119" customWidth="1"/>
    <col min="15877" max="15878" width="0" style="119" hidden="1" customWidth="1"/>
    <col min="15879" max="15879" width="24.140625" style="119" customWidth="1"/>
    <col min="15880" max="16128" width="11.42578125" style="119"/>
    <col min="16129" max="16129" width="6" style="119" customWidth="1"/>
    <col min="16130" max="16130" width="18.5703125" style="119" customWidth="1"/>
    <col min="16131" max="16131" width="26.140625" style="119" customWidth="1"/>
    <col min="16132" max="16132" width="50.5703125" style="119" customWidth="1"/>
    <col min="16133" max="16134" width="0" style="119" hidden="1" customWidth="1"/>
    <col min="16135" max="16135" width="24.140625" style="119" customWidth="1"/>
    <col min="16136" max="16384" width="11.42578125" style="119"/>
  </cols>
  <sheetData>
    <row r="1" spans="1:8" ht="15" x14ac:dyDescent="0.25">
      <c r="A1" s="52"/>
      <c r="B1" s="52"/>
      <c r="C1" s="52"/>
      <c r="D1" s="52"/>
      <c r="E1" s="52"/>
      <c r="F1" s="52"/>
      <c r="G1" s="52"/>
    </row>
    <row r="2" spans="1:8" ht="15" x14ac:dyDescent="0.25">
      <c r="A2" s="52"/>
      <c r="B2" s="52"/>
      <c r="C2" s="52"/>
      <c r="D2" s="52"/>
      <c r="E2" s="52"/>
      <c r="F2" s="52"/>
      <c r="G2" s="52"/>
    </row>
    <row r="3" spans="1:8" ht="26.25" x14ac:dyDescent="0.25">
      <c r="A3" s="52"/>
      <c r="B3" s="272"/>
      <c r="C3" s="272"/>
      <c r="D3" s="272"/>
      <c r="E3" s="272"/>
      <c r="F3" s="272"/>
      <c r="G3" s="272"/>
    </row>
    <row r="4" spans="1:8" ht="15.75" x14ac:dyDescent="0.25">
      <c r="A4" s="52"/>
      <c r="B4" s="53"/>
      <c r="C4" s="54"/>
      <c r="D4" s="53"/>
      <c r="E4" s="53"/>
      <c r="F4" s="53"/>
      <c r="G4" s="55"/>
      <c r="H4" s="56"/>
    </row>
    <row r="5" spans="1:8" ht="16.5" thickBot="1" x14ac:dyDescent="0.3">
      <c r="A5" s="52"/>
      <c r="B5" s="53"/>
      <c r="C5" s="54"/>
      <c r="D5" s="53"/>
      <c r="E5" s="53"/>
      <c r="F5" s="53"/>
      <c r="G5" s="55"/>
      <c r="H5" s="56"/>
    </row>
    <row r="6" spans="1:8" ht="16.5" thickBot="1" x14ac:dyDescent="0.3">
      <c r="A6" s="52"/>
      <c r="B6" s="260" t="s">
        <v>51</v>
      </c>
      <c r="C6" s="261"/>
      <c r="D6" s="261"/>
      <c r="E6" s="261"/>
      <c r="F6" s="261"/>
      <c r="G6" s="262"/>
      <c r="H6" s="56"/>
    </row>
    <row r="7" spans="1:8" ht="15.75" x14ac:dyDescent="0.25">
      <c r="A7" s="52"/>
      <c r="B7" s="53"/>
      <c r="C7" s="57"/>
      <c r="D7" s="53"/>
      <c r="E7" s="53"/>
      <c r="F7" s="53"/>
      <c r="G7" s="55"/>
      <c r="H7" s="56"/>
    </row>
    <row r="8" spans="1:8" ht="15.75" x14ac:dyDescent="0.25">
      <c r="A8" s="52"/>
      <c r="B8" s="58" t="s">
        <v>52</v>
      </c>
      <c r="C8" s="273" t="s">
        <v>92</v>
      </c>
      <c r="D8" s="273"/>
      <c r="E8" s="59"/>
      <c r="F8" s="59"/>
      <c r="G8" s="60"/>
      <c r="H8" s="61"/>
    </row>
    <row r="9" spans="1:8" ht="15.75" x14ac:dyDescent="0.25">
      <c r="A9" s="52"/>
      <c r="B9" s="58" t="s">
        <v>53</v>
      </c>
      <c r="C9" s="264" t="s">
        <v>13</v>
      </c>
      <c r="D9" s="264"/>
      <c r="E9" s="62"/>
      <c r="F9" s="62"/>
      <c r="G9" s="55"/>
      <c r="H9" s="61"/>
    </row>
    <row r="10" spans="1:8" ht="15.75" x14ac:dyDescent="0.25">
      <c r="A10" s="52"/>
      <c r="B10" s="58" t="s">
        <v>54</v>
      </c>
      <c r="C10" s="264" t="s">
        <v>18</v>
      </c>
      <c r="D10" s="264"/>
      <c r="E10" s="62"/>
      <c r="F10" s="62"/>
      <c r="G10" s="55"/>
      <c r="H10" s="63"/>
    </row>
    <row r="11" spans="1:8" ht="15.75" x14ac:dyDescent="0.25">
      <c r="A11" s="52"/>
      <c r="B11" s="58" t="s">
        <v>56</v>
      </c>
      <c r="C11" s="264" t="s">
        <v>17</v>
      </c>
      <c r="D11" s="264"/>
      <c r="E11" s="62"/>
      <c r="F11" s="62"/>
      <c r="G11" s="55"/>
      <c r="H11" s="61"/>
    </row>
    <row r="12" spans="1:8" ht="16.5" thickBot="1" x14ac:dyDescent="0.25">
      <c r="A12" s="52"/>
      <c r="B12" s="64"/>
      <c r="C12" s="65"/>
      <c r="D12" s="52"/>
      <c r="E12" s="52"/>
      <c r="F12" s="52"/>
      <c r="G12" s="66"/>
      <c r="H12" s="67" t="s">
        <v>57</v>
      </c>
    </row>
    <row r="13" spans="1:8" ht="16.5" thickBot="1" x14ac:dyDescent="0.3">
      <c r="A13" s="68"/>
      <c r="B13" s="265" t="s">
        <v>35</v>
      </c>
      <c r="C13" s="266"/>
      <c r="D13" s="217" t="s">
        <v>36</v>
      </c>
      <c r="E13" s="217"/>
      <c r="F13" s="217"/>
      <c r="G13" s="69" t="s">
        <v>37</v>
      </c>
      <c r="H13" s="120"/>
    </row>
    <row r="14" spans="1:8" ht="15.75" x14ac:dyDescent="0.25">
      <c r="A14" s="68"/>
      <c r="B14" s="267" t="s">
        <v>38</v>
      </c>
      <c r="C14" s="268"/>
      <c r="D14" s="70">
        <v>34000.15</v>
      </c>
      <c r="E14" s="71">
        <v>25006.14</v>
      </c>
      <c r="F14" s="71"/>
      <c r="G14" s="70">
        <f>'[3]MOVIMIENTOS Mar25'!G26</f>
        <v>34000.150000000009</v>
      </c>
      <c r="H14" s="120"/>
    </row>
    <row r="15" spans="1:8" ht="16.5" thickBot="1" x14ac:dyDescent="0.3">
      <c r="A15" s="68"/>
      <c r="B15" s="270" t="s">
        <v>35</v>
      </c>
      <c r="C15" s="271"/>
      <c r="D15" s="70">
        <f>D14</f>
        <v>34000.15</v>
      </c>
      <c r="E15" s="72">
        <v>25006.14</v>
      </c>
      <c r="F15" s="72"/>
      <c r="G15" s="70">
        <f>G14</f>
        <v>34000.150000000009</v>
      </c>
      <c r="H15" s="73"/>
    </row>
    <row r="16" spans="1:8" ht="16.5" thickTop="1" thickBot="1" x14ac:dyDescent="0.25">
      <c r="A16" s="52"/>
      <c r="B16" s="52" t="s">
        <v>40</v>
      </c>
      <c r="C16" s="74"/>
      <c r="D16" s="52"/>
      <c r="E16" s="52"/>
      <c r="F16" s="52"/>
      <c r="G16" s="75"/>
      <c r="H16" s="73"/>
    </row>
    <row r="17" spans="1:8" ht="16.5" thickBot="1" x14ac:dyDescent="0.3">
      <c r="A17" s="52"/>
      <c r="B17" s="52"/>
      <c r="C17" s="74"/>
      <c r="D17" s="76" t="s">
        <v>61</v>
      </c>
      <c r="E17" s="76"/>
      <c r="F17" s="76"/>
      <c r="G17" s="214">
        <f>D15-G15</f>
        <v>0</v>
      </c>
      <c r="H17" s="73"/>
    </row>
    <row r="18" spans="1:8" ht="15" x14ac:dyDescent="0.2">
      <c r="A18" s="52"/>
      <c r="B18" s="127"/>
      <c r="C18" s="128"/>
      <c r="D18" s="127"/>
      <c r="E18" s="127"/>
      <c r="F18" s="127"/>
      <c r="G18" s="78"/>
      <c r="H18" s="73"/>
    </row>
    <row r="19" spans="1:8" s="52" customFormat="1" ht="15.75" x14ac:dyDescent="0.25">
      <c r="B19" s="142"/>
      <c r="C19" s="143"/>
      <c r="D19" s="137"/>
      <c r="E19" s="138"/>
      <c r="F19" s="53"/>
      <c r="G19" s="79"/>
      <c r="H19" s="53"/>
    </row>
    <row r="20" spans="1:8" s="52" customFormat="1" ht="15.75" x14ac:dyDescent="0.25">
      <c r="B20" s="142"/>
      <c r="C20" s="143"/>
      <c r="D20" s="137"/>
      <c r="E20" s="138"/>
      <c r="F20" s="53"/>
      <c r="G20" s="79"/>
      <c r="H20" s="53"/>
    </row>
    <row r="21" spans="1:8" s="52" customFormat="1" ht="15.75" x14ac:dyDescent="0.25">
      <c r="B21" s="142"/>
      <c r="C21" s="143"/>
      <c r="D21" s="137"/>
      <c r="E21" s="138"/>
      <c r="F21" s="53"/>
      <c r="G21" s="79"/>
      <c r="H21" s="53"/>
    </row>
    <row r="22" spans="1:8" s="52" customFormat="1" ht="15.75" x14ac:dyDescent="0.25">
      <c r="B22" s="142"/>
      <c r="C22" s="143"/>
      <c r="D22" s="137"/>
      <c r="E22" s="138"/>
      <c r="F22" s="53"/>
      <c r="G22" s="79"/>
      <c r="H22" s="53"/>
    </row>
    <row r="23" spans="1:8" s="52" customFormat="1" ht="15.75" x14ac:dyDescent="0.25">
      <c r="B23" s="142"/>
      <c r="C23" s="143"/>
      <c r="D23" s="137"/>
      <c r="E23" s="138"/>
      <c r="F23" s="53"/>
      <c r="G23" s="79"/>
      <c r="H23" s="53"/>
    </row>
    <row r="24" spans="1:8" s="52" customFormat="1" ht="15.75" x14ac:dyDescent="0.25">
      <c r="B24" s="142"/>
      <c r="C24" s="143"/>
      <c r="D24" s="137"/>
      <c r="E24" s="138"/>
      <c r="F24" s="53"/>
      <c r="G24" s="79"/>
      <c r="H24" s="53"/>
    </row>
    <row r="25" spans="1:8" s="52" customFormat="1" ht="15.75" x14ac:dyDescent="0.25">
      <c r="B25" s="142"/>
      <c r="C25" s="143"/>
      <c r="D25" s="137"/>
      <c r="E25" s="138"/>
      <c r="F25" s="53"/>
      <c r="G25" s="79"/>
      <c r="H25" s="53"/>
    </row>
    <row r="26" spans="1:8" s="52" customFormat="1" ht="15.75" x14ac:dyDescent="0.25">
      <c r="B26" s="142"/>
      <c r="C26" s="143"/>
      <c r="D26" s="137"/>
      <c r="E26" s="138"/>
      <c r="F26" s="53"/>
      <c r="G26" s="79"/>
      <c r="H26" s="53"/>
    </row>
    <row r="27" spans="1:8" s="52" customFormat="1" ht="15.75" x14ac:dyDescent="0.2">
      <c r="B27" s="180" t="s">
        <v>47</v>
      </c>
      <c r="C27" s="242" t="s">
        <v>74</v>
      </c>
      <c r="D27" s="242"/>
      <c r="E27" s="218"/>
      <c r="F27" s="140"/>
      <c r="G27" s="140"/>
      <c r="H27" s="53"/>
    </row>
    <row r="28" spans="1:8" s="52" customFormat="1" ht="15.75" x14ac:dyDescent="0.2">
      <c r="B28" s="181" t="s">
        <v>71</v>
      </c>
      <c r="C28" s="182">
        <v>45751</v>
      </c>
      <c r="D28" s="180"/>
      <c r="E28" s="183"/>
      <c r="F28" s="119"/>
      <c r="G28" s="184"/>
      <c r="H28" s="53"/>
    </row>
    <row r="29" spans="1:8" s="52" customFormat="1" ht="15.75" x14ac:dyDescent="0.2">
      <c r="B29" s="181"/>
      <c r="C29" s="185"/>
      <c r="D29" s="180"/>
      <c r="E29" s="183"/>
      <c r="F29" s="119"/>
      <c r="G29" s="184"/>
      <c r="H29" s="53"/>
    </row>
    <row r="30" spans="1:8" s="52" customFormat="1" ht="15.75" x14ac:dyDescent="0.2">
      <c r="B30" s="181"/>
      <c r="C30" s="185"/>
      <c r="D30" s="180"/>
      <c r="E30" s="183"/>
      <c r="F30" s="119"/>
      <c r="G30" s="184"/>
      <c r="H30" s="53"/>
    </row>
    <row r="31" spans="1:8" s="52" customFormat="1" ht="15.75" x14ac:dyDescent="0.2">
      <c r="B31" s="181"/>
      <c r="C31" s="185"/>
      <c r="D31" s="180"/>
      <c r="E31" s="183"/>
      <c r="F31" s="119"/>
      <c r="G31" s="184"/>
      <c r="H31" s="53"/>
    </row>
    <row r="32" spans="1:8" x14ac:dyDescent="0.2">
      <c r="B32" s="181"/>
      <c r="C32" s="185"/>
      <c r="D32" s="180"/>
      <c r="E32" s="183"/>
    </row>
    <row r="33" spans="2:7" x14ac:dyDescent="0.2">
      <c r="B33" s="181"/>
      <c r="C33" s="185"/>
      <c r="D33" s="180"/>
      <c r="E33" s="183"/>
    </row>
    <row r="34" spans="2:7" x14ac:dyDescent="0.2">
      <c r="B34" s="181"/>
      <c r="C34" s="185"/>
      <c r="D34" s="180"/>
      <c r="E34" s="183"/>
    </row>
    <row r="35" spans="2:7" x14ac:dyDescent="0.2">
      <c r="B35" s="181"/>
      <c r="C35" s="185"/>
      <c r="D35" s="180"/>
      <c r="E35" s="183"/>
    </row>
    <row r="36" spans="2:7" x14ac:dyDescent="0.2">
      <c r="B36" s="180" t="s">
        <v>48</v>
      </c>
      <c r="C36" s="218" t="s">
        <v>49</v>
      </c>
      <c r="D36" s="218"/>
      <c r="E36" s="218"/>
      <c r="F36" s="140"/>
      <c r="G36" s="140"/>
    </row>
    <row r="37" spans="2:7" x14ac:dyDescent="0.2">
      <c r="B37" s="180" t="s">
        <v>71</v>
      </c>
      <c r="C37" s="182">
        <v>45751</v>
      </c>
      <c r="D37" s="186"/>
      <c r="E37" s="186"/>
    </row>
    <row r="38" spans="2:7" x14ac:dyDescent="0.2">
      <c r="B38" s="180"/>
      <c r="C38" s="186"/>
      <c r="D38" s="186"/>
      <c r="E38" s="186"/>
    </row>
    <row r="39" spans="2:7" x14ac:dyDescent="0.2">
      <c r="B39" s="180"/>
      <c r="C39" s="186"/>
      <c r="D39" s="186"/>
      <c r="E39" s="186"/>
    </row>
    <row r="40" spans="2:7" x14ac:dyDescent="0.2">
      <c r="B40" s="180"/>
      <c r="C40" s="186"/>
      <c r="D40" s="186"/>
      <c r="E40" s="186"/>
    </row>
    <row r="41" spans="2:7" x14ac:dyDescent="0.2">
      <c r="B41" s="180"/>
      <c r="C41" s="186"/>
      <c r="D41" s="186"/>
      <c r="E41" s="186"/>
    </row>
    <row r="42" spans="2:7" x14ac:dyDescent="0.2">
      <c r="B42" s="180"/>
      <c r="C42" s="186"/>
      <c r="D42" s="186"/>
      <c r="E42" s="186"/>
    </row>
    <row r="43" spans="2:7" x14ac:dyDescent="0.2">
      <c r="B43" s="181"/>
      <c r="C43" s="185"/>
      <c r="D43" s="180"/>
      <c r="E43" s="183"/>
    </row>
    <row r="44" spans="2:7" x14ac:dyDescent="0.2">
      <c r="B44" s="181"/>
      <c r="C44" s="185"/>
      <c r="D44" s="180"/>
      <c r="E44" s="80"/>
    </row>
    <row r="45" spans="2:7" x14ac:dyDescent="0.2">
      <c r="B45" s="181" t="s">
        <v>50</v>
      </c>
      <c r="C45" s="218" t="s">
        <v>70</v>
      </c>
      <c r="D45" s="218"/>
      <c r="E45" s="218"/>
      <c r="F45" s="140"/>
      <c r="G45" s="140"/>
    </row>
    <row r="46" spans="2:7" x14ac:dyDescent="0.2">
      <c r="B46" s="180" t="s">
        <v>71</v>
      </c>
      <c r="C46" s="182">
        <v>45751</v>
      </c>
      <c r="D46" s="186"/>
      <c r="E46" s="186"/>
      <c r="F46" s="186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D9" sqref="D9"/>
    </sheetView>
  </sheetViews>
  <sheetFormatPr baseColWidth="10" defaultRowHeight="12.75" x14ac:dyDescent="0.25"/>
  <cols>
    <col min="1" max="1" width="11.7109375" style="27" customWidth="1"/>
    <col min="2" max="2" width="19.5703125" style="27" customWidth="1"/>
    <col min="3" max="3" width="31.85546875" style="27" customWidth="1"/>
    <col min="4" max="4" width="23.85546875" style="27" customWidth="1"/>
    <col min="5" max="5" width="13.85546875" style="27" customWidth="1"/>
    <col min="6" max="6" width="12.85546875" style="27" bestFit="1" customWidth="1"/>
    <col min="7" max="256" width="11.42578125" style="27"/>
    <col min="257" max="257" width="19.28515625" style="27" customWidth="1"/>
    <col min="258" max="258" width="19" style="27" customWidth="1"/>
    <col min="259" max="259" width="38.140625" style="27" customWidth="1"/>
    <col min="260" max="260" width="24.140625" style="27" customWidth="1"/>
    <col min="261" max="261" width="13.85546875" style="27" customWidth="1"/>
    <col min="262" max="262" width="12.85546875" style="27" bestFit="1" customWidth="1"/>
    <col min="263" max="512" width="11.42578125" style="27"/>
    <col min="513" max="513" width="19.28515625" style="27" customWidth="1"/>
    <col min="514" max="514" width="19" style="27" customWidth="1"/>
    <col min="515" max="515" width="38.140625" style="27" customWidth="1"/>
    <col min="516" max="516" width="24.140625" style="27" customWidth="1"/>
    <col min="517" max="517" width="13.85546875" style="27" customWidth="1"/>
    <col min="518" max="518" width="12.85546875" style="27" bestFit="1" customWidth="1"/>
    <col min="519" max="768" width="11.42578125" style="27"/>
    <col min="769" max="769" width="19.28515625" style="27" customWidth="1"/>
    <col min="770" max="770" width="19" style="27" customWidth="1"/>
    <col min="771" max="771" width="38.140625" style="27" customWidth="1"/>
    <col min="772" max="772" width="24.140625" style="27" customWidth="1"/>
    <col min="773" max="773" width="13.85546875" style="27" customWidth="1"/>
    <col min="774" max="774" width="12.85546875" style="27" bestFit="1" customWidth="1"/>
    <col min="775" max="1024" width="11.42578125" style="27"/>
    <col min="1025" max="1025" width="19.28515625" style="27" customWidth="1"/>
    <col min="1026" max="1026" width="19" style="27" customWidth="1"/>
    <col min="1027" max="1027" width="38.140625" style="27" customWidth="1"/>
    <col min="1028" max="1028" width="24.140625" style="27" customWidth="1"/>
    <col min="1029" max="1029" width="13.85546875" style="27" customWidth="1"/>
    <col min="1030" max="1030" width="12.85546875" style="27" bestFit="1" customWidth="1"/>
    <col min="1031" max="1280" width="11.42578125" style="27"/>
    <col min="1281" max="1281" width="19.28515625" style="27" customWidth="1"/>
    <col min="1282" max="1282" width="19" style="27" customWidth="1"/>
    <col min="1283" max="1283" width="38.140625" style="27" customWidth="1"/>
    <col min="1284" max="1284" width="24.140625" style="27" customWidth="1"/>
    <col min="1285" max="1285" width="13.85546875" style="27" customWidth="1"/>
    <col min="1286" max="1286" width="12.85546875" style="27" bestFit="1" customWidth="1"/>
    <col min="1287" max="1536" width="11.42578125" style="27"/>
    <col min="1537" max="1537" width="19.28515625" style="27" customWidth="1"/>
    <col min="1538" max="1538" width="19" style="27" customWidth="1"/>
    <col min="1539" max="1539" width="38.140625" style="27" customWidth="1"/>
    <col min="1540" max="1540" width="24.140625" style="27" customWidth="1"/>
    <col min="1541" max="1541" width="13.85546875" style="27" customWidth="1"/>
    <col min="1542" max="1542" width="12.85546875" style="27" bestFit="1" customWidth="1"/>
    <col min="1543" max="1792" width="11.42578125" style="27"/>
    <col min="1793" max="1793" width="19.28515625" style="27" customWidth="1"/>
    <col min="1794" max="1794" width="19" style="27" customWidth="1"/>
    <col min="1795" max="1795" width="38.140625" style="27" customWidth="1"/>
    <col min="1796" max="1796" width="24.140625" style="27" customWidth="1"/>
    <col min="1797" max="1797" width="13.85546875" style="27" customWidth="1"/>
    <col min="1798" max="1798" width="12.85546875" style="27" bestFit="1" customWidth="1"/>
    <col min="1799" max="2048" width="11.42578125" style="27"/>
    <col min="2049" max="2049" width="19.28515625" style="27" customWidth="1"/>
    <col min="2050" max="2050" width="19" style="27" customWidth="1"/>
    <col min="2051" max="2051" width="38.140625" style="27" customWidth="1"/>
    <col min="2052" max="2052" width="24.140625" style="27" customWidth="1"/>
    <col min="2053" max="2053" width="13.85546875" style="27" customWidth="1"/>
    <col min="2054" max="2054" width="12.85546875" style="27" bestFit="1" customWidth="1"/>
    <col min="2055" max="2304" width="11.42578125" style="27"/>
    <col min="2305" max="2305" width="19.28515625" style="27" customWidth="1"/>
    <col min="2306" max="2306" width="19" style="27" customWidth="1"/>
    <col min="2307" max="2307" width="38.140625" style="27" customWidth="1"/>
    <col min="2308" max="2308" width="24.140625" style="27" customWidth="1"/>
    <col min="2309" max="2309" width="13.85546875" style="27" customWidth="1"/>
    <col min="2310" max="2310" width="12.85546875" style="27" bestFit="1" customWidth="1"/>
    <col min="2311" max="2560" width="11.42578125" style="27"/>
    <col min="2561" max="2561" width="19.28515625" style="27" customWidth="1"/>
    <col min="2562" max="2562" width="19" style="27" customWidth="1"/>
    <col min="2563" max="2563" width="38.140625" style="27" customWidth="1"/>
    <col min="2564" max="2564" width="24.140625" style="27" customWidth="1"/>
    <col min="2565" max="2565" width="13.85546875" style="27" customWidth="1"/>
    <col min="2566" max="2566" width="12.85546875" style="27" bestFit="1" customWidth="1"/>
    <col min="2567" max="2816" width="11.42578125" style="27"/>
    <col min="2817" max="2817" width="19.28515625" style="27" customWidth="1"/>
    <col min="2818" max="2818" width="19" style="27" customWidth="1"/>
    <col min="2819" max="2819" width="38.140625" style="27" customWidth="1"/>
    <col min="2820" max="2820" width="24.140625" style="27" customWidth="1"/>
    <col min="2821" max="2821" width="13.85546875" style="27" customWidth="1"/>
    <col min="2822" max="2822" width="12.85546875" style="27" bestFit="1" customWidth="1"/>
    <col min="2823" max="3072" width="11.42578125" style="27"/>
    <col min="3073" max="3073" width="19.28515625" style="27" customWidth="1"/>
    <col min="3074" max="3074" width="19" style="27" customWidth="1"/>
    <col min="3075" max="3075" width="38.140625" style="27" customWidth="1"/>
    <col min="3076" max="3076" width="24.140625" style="27" customWidth="1"/>
    <col min="3077" max="3077" width="13.85546875" style="27" customWidth="1"/>
    <col min="3078" max="3078" width="12.85546875" style="27" bestFit="1" customWidth="1"/>
    <col min="3079" max="3328" width="11.42578125" style="27"/>
    <col min="3329" max="3329" width="19.28515625" style="27" customWidth="1"/>
    <col min="3330" max="3330" width="19" style="27" customWidth="1"/>
    <col min="3331" max="3331" width="38.140625" style="27" customWidth="1"/>
    <col min="3332" max="3332" width="24.140625" style="27" customWidth="1"/>
    <col min="3333" max="3333" width="13.85546875" style="27" customWidth="1"/>
    <col min="3334" max="3334" width="12.85546875" style="27" bestFit="1" customWidth="1"/>
    <col min="3335" max="3584" width="11.42578125" style="27"/>
    <col min="3585" max="3585" width="19.28515625" style="27" customWidth="1"/>
    <col min="3586" max="3586" width="19" style="27" customWidth="1"/>
    <col min="3587" max="3587" width="38.140625" style="27" customWidth="1"/>
    <col min="3588" max="3588" width="24.140625" style="27" customWidth="1"/>
    <col min="3589" max="3589" width="13.85546875" style="27" customWidth="1"/>
    <col min="3590" max="3590" width="12.85546875" style="27" bestFit="1" customWidth="1"/>
    <col min="3591" max="3840" width="11.42578125" style="27"/>
    <col min="3841" max="3841" width="19.28515625" style="27" customWidth="1"/>
    <col min="3842" max="3842" width="19" style="27" customWidth="1"/>
    <col min="3843" max="3843" width="38.140625" style="27" customWidth="1"/>
    <col min="3844" max="3844" width="24.140625" style="27" customWidth="1"/>
    <col min="3845" max="3845" width="13.85546875" style="27" customWidth="1"/>
    <col min="3846" max="3846" width="12.85546875" style="27" bestFit="1" customWidth="1"/>
    <col min="3847" max="4096" width="11.42578125" style="27"/>
    <col min="4097" max="4097" width="19.28515625" style="27" customWidth="1"/>
    <col min="4098" max="4098" width="19" style="27" customWidth="1"/>
    <col min="4099" max="4099" width="38.140625" style="27" customWidth="1"/>
    <col min="4100" max="4100" width="24.140625" style="27" customWidth="1"/>
    <col min="4101" max="4101" width="13.85546875" style="27" customWidth="1"/>
    <col min="4102" max="4102" width="12.85546875" style="27" bestFit="1" customWidth="1"/>
    <col min="4103" max="4352" width="11.42578125" style="27"/>
    <col min="4353" max="4353" width="19.28515625" style="27" customWidth="1"/>
    <col min="4354" max="4354" width="19" style="27" customWidth="1"/>
    <col min="4355" max="4355" width="38.140625" style="27" customWidth="1"/>
    <col min="4356" max="4356" width="24.140625" style="27" customWidth="1"/>
    <col min="4357" max="4357" width="13.85546875" style="27" customWidth="1"/>
    <col min="4358" max="4358" width="12.85546875" style="27" bestFit="1" customWidth="1"/>
    <col min="4359" max="4608" width="11.42578125" style="27"/>
    <col min="4609" max="4609" width="19.28515625" style="27" customWidth="1"/>
    <col min="4610" max="4610" width="19" style="27" customWidth="1"/>
    <col min="4611" max="4611" width="38.140625" style="27" customWidth="1"/>
    <col min="4612" max="4612" width="24.140625" style="27" customWidth="1"/>
    <col min="4613" max="4613" width="13.85546875" style="27" customWidth="1"/>
    <col min="4614" max="4614" width="12.85546875" style="27" bestFit="1" customWidth="1"/>
    <col min="4615" max="4864" width="11.42578125" style="27"/>
    <col min="4865" max="4865" width="19.28515625" style="27" customWidth="1"/>
    <col min="4866" max="4866" width="19" style="27" customWidth="1"/>
    <col min="4867" max="4867" width="38.140625" style="27" customWidth="1"/>
    <col min="4868" max="4868" width="24.140625" style="27" customWidth="1"/>
    <col min="4869" max="4869" width="13.85546875" style="27" customWidth="1"/>
    <col min="4870" max="4870" width="12.85546875" style="27" bestFit="1" customWidth="1"/>
    <col min="4871" max="5120" width="11.42578125" style="27"/>
    <col min="5121" max="5121" width="19.28515625" style="27" customWidth="1"/>
    <col min="5122" max="5122" width="19" style="27" customWidth="1"/>
    <col min="5123" max="5123" width="38.140625" style="27" customWidth="1"/>
    <col min="5124" max="5124" width="24.140625" style="27" customWidth="1"/>
    <col min="5125" max="5125" width="13.85546875" style="27" customWidth="1"/>
    <col min="5126" max="5126" width="12.85546875" style="27" bestFit="1" customWidth="1"/>
    <col min="5127" max="5376" width="11.42578125" style="27"/>
    <col min="5377" max="5377" width="19.28515625" style="27" customWidth="1"/>
    <col min="5378" max="5378" width="19" style="27" customWidth="1"/>
    <col min="5379" max="5379" width="38.140625" style="27" customWidth="1"/>
    <col min="5380" max="5380" width="24.140625" style="27" customWidth="1"/>
    <col min="5381" max="5381" width="13.85546875" style="27" customWidth="1"/>
    <col min="5382" max="5382" width="12.85546875" style="27" bestFit="1" customWidth="1"/>
    <col min="5383" max="5632" width="11.42578125" style="27"/>
    <col min="5633" max="5633" width="19.28515625" style="27" customWidth="1"/>
    <col min="5634" max="5634" width="19" style="27" customWidth="1"/>
    <col min="5635" max="5635" width="38.140625" style="27" customWidth="1"/>
    <col min="5636" max="5636" width="24.140625" style="27" customWidth="1"/>
    <col min="5637" max="5637" width="13.85546875" style="27" customWidth="1"/>
    <col min="5638" max="5638" width="12.85546875" style="27" bestFit="1" customWidth="1"/>
    <col min="5639" max="5888" width="11.42578125" style="27"/>
    <col min="5889" max="5889" width="19.28515625" style="27" customWidth="1"/>
    <col min="5890" max="5890" width="19" style="27" customWidth="1"/>
    <col min="5891" max="5891" width="38.140625" style="27" customWidth="1"/>
    <col min="5892" max="5892" width="24.140625" style="27" customWidth="1"/>
    <col min="5893" max="5893" width="13.85546875" style="27" customWidth="1"/>
    <col min="5894" max="5894" width="12.85546875" style="27" bestFit="1" customWidth="1"/>
    <col min="5895" max="6144" width="11.42578125" style="27"/>
    <col min="6145" max="6145" width="19.28515625" style="27" customWidth="1"/>
    <col min="6146" max="6146" width="19" style="27" customWidth="1"/>
    <col min="6147" max="6147" width="38.140625" style="27" customWidth="1"/>
    <col min="6148" max="6148" width="24.140625" style="27" customWidth="1"/>
    <col min="6149" max="6149" width="13.85546875" style="27" customWidth="1"/>
    <col min="6150" max="6150" width="12.85546875" style="27" bestFit="1" customWidth="1"/>
    <col min="6151" max="6400" width="11.42578125" style="27"/>
    <col min="6401" max="6401" width="19.28515625" style="27" customWidth="1"/>
    <col min="6402" max="6402" width="19" style="27" customWidth="1"/>
    <col min="6403" max="6403" width="38.140625" style="27" customWidth="1"/>
    <col min="6404" max="6404" width="24.140625" style="27" customWidth="1"/>
    <col min="6405" max="6405" width="13.85546875" style="27" customWidth="1"/>
    <col min="6406" max="6406" width="12.85546875" style="27" bestFit="1" customWidth="1"/>
    <col min="6407" max="6656" width="11.42578125" style="27"/>
    <col min="6657" max="6657" width="19.28515625" style="27" customWidth="1"/>
    <col min="6658" max="6658" width="19" style="27" customWidth="1"/>
    <col min="6659" max="6659" width="38.140625" style="27" customWidth="1"/>
    <col min="6660" max="6660" width="24.140625" style="27" customWidth="1"/>
    <col min="6661" max="6661" width="13.85546875" style="27" customWidth="1"/>
    <col min="6662" max="6662" width="12.85546875" style="27" bestFit="1" customWidth="1"/>
    <col min="6663" max="6912" width="11.42578125" style="27"/>
    <col min="6913" max="6913" width="19.28515625" style="27" customWidth="1"/>
    <col min="6914" max="6914" width="19" style="27" customWidth="1"/>
    <col min="6915" max="6915" width="38.140625" style="27" customWidth="1"/>
    <col min="6916" max="6916" width="24.140625" style="27" customWidth="1"/>
    <col min="6917" max="6917" width="13.85546875" style="27" customWidth="1"/>
    <col min="6918" max="6918" width="12.85546875" style="27" bestFit="1" customWidth="1"/>
    <col min="6919" max="7168" width="11.42578125" style="27"/>
    <col min="7169" max="7169" width="19.28515625" style="27" customWidth="1"/>
    <col min="7170" max="7170" width="19" style="27" customWidth="1"/>
    <col min="7171" max="7171" width="38.140625" style="27" customWidth="1"/>
    <col min="7172" max="7172" width="24.140625" style="27" customWidth="1"/>
    <col min="7173" max="7173" width="13.85546875" style="27" customWidth="1"/>
    <col min="7174" max="7174" width="12.85546875" style="27" bestFit="1" customWidth="1"/>
    <col min="7175" max="7424" width="11.42578125" style="27"/>
    <col min="7425" max="7425" width="19.28515625" style="27" customWidth="1"/>
    <col min="7426" max="7426" width="19" style="27" customWidth="1"/>
    <col min="7427" max="7427" width="38.140625" style="27" customWidth="1"/>
    <col min="7428" max="7428" width="24.140625" style="27" customWidth="1"/>
    <col min="7429" max="7429" width="13.85546875" style="27" customWidth="1"/>
    <col min="7430" max="7430" width="12.85546875" style="27" bestFit="1" customWidth="1"/>
    <col min="7431" max="7680" width="11.42578125" style="27"/>
    <col min="7681" max="7681" width="19.28515625" style="27" customWidth="1"/>
    <col min="7682" max="7682" width="19" style="27" customWidth="1"/>
    <col min="7683" max="7683" width="38.140625" style="27" customWidth="1"/>
    <col min="7684" max="7684" width="24.140625" style="27" customWidth="1"/>
    <col min="7685" max="7685" width="13.85546875" style="27" customWidth="1"/>
    <col min="7686" max="7686" width="12.85546875" style="27" bestFit="1" customWidth="1"/>
    <col min="7687" max="7936" width="11.42578125" style="27"/>
    <col min="7937" max="7937" width="19.28515625" style="27" customWidth="1"/>
    <col min="7938" max="7938" width="19" style="27" customWidth="1"/>
    <col min="7939" max="7939" width="38.140625" style="27" customWidth="1"/>
    <col min="7940" max="7940" width="24.140625" style="27" customWidth="1"/>
    <col min="7941" max="7941" width="13.85546875" style="27" customWidth="1"/>
    <col min="7942" max="7942" width="12.85546875" style="27" bestFit="1" customWidth="1"/>
    <col min="7943" max="8192" width="11.42578125" style="27"/>
    <col min="8193" max="8193" width="19.28515625" style="27" customWidth="1"/>
    <col min="8194" max="8194" width="19" style="27" customWidth="1"/>
    <col min="8195" max="8195" width="38.140625" style="27" customWidth="1"/>
    <col min="8196" max="8196" width="24.140625" style="27" customWidth="1"/>
    <col min="8197" max="8197" width="13.85546875" style="27" customWidth="1"/>
    <col min="8198" max="8198" width="12.85546875" style="27" bestFit="1" customWidth="1"/>
    <col min="8199" max="8448" width="11.42578125" style="27"/>
    <col min="8449" max="8449" width="19.28515625" style="27" customWidth="1"/>
    <col min="8450" max="8450" width="19" style="27" customWidth="1"/>
    <col min="8451" max="8451" width="38.140625" style="27" customWidth="1"/>
    <col min="8452" max="8452" width="24.140625" style="27" customWidth="1"/>
    <col min="8453" max="8453" width="13.85546875" style="27" customWidth="1"/>
    <col min="8454" max="8454" width="12.85546875" style="27" bestFit="1" customWidth="1"/>
    <col min="8455" max="8704" width="11.42578125" style="27"/>
    <col min="8705" max="8705" width="19.28515625" style="27" customWidth="1"/>
    <col min="8706" max="8706" width="19" style="27" customWidth="1"/>
    <col min="8707" max="8707" width="38.140625" style="27" customWidth="1"/>
    <col min="8708" max="8708" width="24.140625" style="27" customWidth="1"/>
    <col min="8709" max="8709" width="13.85546875" style="27" customWidth="1"/>
    <col min="8710" max="8710" width="12.85546875" style="27" bestFit="1" customWidth="1"/>
    <col min="8711" max="8960" width="11.42578125" style="27"/>
    <col min="8961" max="8961" width="19.28515625" style="27" customWidth="1"/>
    <col min="8962" max="8962" width="19" style="27" customWidth="1"/>
    <col min="8963" max="8963" width="38.140625" style="27" customWidth="1"/>
    <col min="8964" max="8964" width="24.140625" style="27" customWidth="1"/>
    <col min="8965" max="8965" width="13.85546875" style="27" customWidth="1"/>
    <col min="8966" max="8966" width="12.85546875" style="27" bestFit="1" customWidth="1"/>
    <col min="8967" max="9216" width="11.42578125" style="27"/>
    <col min="9217" max="9217" width="19.28515625" style="27" customWidth="1"/>
    <col min="9218" max="9218" width="19" style="27" customWidth="1"/>
    <col min="9219" max="9219" width="38.140625" style="27" customWidth="1"/>
    <col min="9220" max="9220" width="24.140625" style="27" customWidth="1"/>
    <col min="9221" max="9221" width="13.85546875" style="27" customWidth="1"/>
    <col min="9222" max="9222" width="12.85546875" style="27" bestFit="1" customWidth="1"/>
    <col min="9223" max="9472" width="11.42578125" style="27"/>
    <col min="9473" max="9473" width="19.28515625" style="27" customWidth="1"/>
    <col min="9474" max="9474" width="19" style="27" customWidth="1"/>
    <col min="9475" max="9475" width="38.140625" style="27" customWidth="1"/>
    <col min="9476" max="9476" width="24.140625" style="27" customWidth="1"/>
    <col min="9477" max="9477" width="13.85546875" style="27" customWidth="1"/>
    <col min="9478" max="9478" width="12.85546875" style="27" bestFit="1" customWidth="1"/>
    <col min="9479" max="9728" width="11.42578125" style="27"/>
    <col min="9729" max="9729" width="19.28515625" style="27" customWidth="1"/>
    <col min="9730" max="9730" width="19" style="27" customWidth="1"/>
    <col min="9731" max="9731" width="38.140625" style="27" customWidth="1"/>
    <col min="9732" max="9732" width="24.140625" style="27" customWidth="1"/>
    <col min="9733" max="9733" width="13.85546875" style="27" customWidth="1"/>
    <col min="9734" max="9734" width="12.85546875" style="27" bestFit="1" customWidth="1"/>
    <col min="9735" max="9984" width="11.42578125" style="27"/>
    <col min="9985" max="9985" width="19.28515625" style="27" customWidth="1"/>
    <col min="9986" max="9986" width="19" style="27" customWidth="1"/>
    <col min="9987" max="9987" width="38.140625" style="27" customWidth="1"/>
    <col min="9988" max="9988" width="24.140625" style="27" customWidth="1"/>
    <col min="9989" max="9989" width="13.85546875" style="27" customWidth="1"/>
    <col min="9990" max="9990" width="12.85546875" style="27" bestFit="1" customWidth="1"/>
    <col min="9991" max="10240" width="11.42578125" style="27"/>
    <col min="10241" max="10241" width="19.28515625" style="27" customWidth="1"/>
    <col min="10242" max="10242" width="19" style="27" customWidth="1"/>
    <col min="10243" max="10243" width="38.140625" style="27" customWidth="1"/>
    <col min="10244" max="10244" width="24.140625" style="27" customWidth="1"/>
    <col min="10245" max="10245" width="13.85546875" style="27" customWidth="1"/>
    <col min="10246" max="10246" width="12.85546875" style="27" bestFit="1" customWidth="1"/>
    <col min="10247" max="10496" width="11.42578125" style="27"/>
    <col min="10497" max="10497" width="19.28515625" style="27" customWidth="1"/>
    <col min="10498" max="10498" width="19" style="27" customWidth="1"/>
    <col min="10499" max="10499" width="38.140625" style="27" customWidth="1"/>
    <col min="10500" max="10500" width="24.140625" style="27" customWidth="1"/>
    <col min="10501" max="10501" width="13.85546875" style="27" customWidth="1"/>
    <col min="10502" max="10502" width="12.85546875" style="27" bestFit="1" customWidth="1"/>
    <col min="10503" max="10752" width="11.42578125" style="27"/>
    <col min="10753" max="10753" width="19.28515625" style="27" customWidth="1"/>
    <col min="10754" max="10754" width="19" style="27" customWidth="1"/>
    <col min="10755" max="10755" width="38.140625" style="27" customWidth="1"/>
    <col min="10756" max="10756" width="24.140625" style="27" customWidth="1"/>
    <col min="10757" max="10757" width="13.85546875" style="27" customWidth="1"/>
    <col min="10758" max="10758" width="12.85546875" style="27" bestFit="1" customWidth="1"/>
    <col min="10759" max="11008" width="11.42578125" style="27"/>
    <col min="11009" max="11009" width="19.28515625" style="27" customWidth="1"/>
    <col min="11010" max="11010" width="19" style="27" customWidth="1"/>
    <col min="11011" max="11011" width="38.140625" style="27" customWidth="1"/>
    <col min="11012" max="11012" width="24.140625" style="27" customWidth="1"/>
    <col min="11013" max="11013" width="13.85546875" style="27" customWidth="1"/>
    <col min="11014" max="11014" width="12.85546875" style="27" bestFit="1" customWidth="1"/>
    <col min="11015" max="11264" width="11.42578125" style="27"/>
    <col min="11265" max="11265" width="19.28515625" style="27" customWidth="1"/>
    <col min="11266" max="11266" width="19" style="27" customWidth="1"/>
    <col min="11267" max="11267" width="38.140625" style="27" customWidth="1"/>
    <col min="11268" max="11268" width="24.140625" style="27" customWidth="1"/>
    <col min="11269" max="11269" width="13.85546875" style="27" customWidth="1"/>
    <col min="11270" max="11270" width="12.85546875" style="27" bestFit="1" customWidth="1"/>
    <col min="11271" max="11520" width="11.42578125" style="27"/>
    <col min="11521" max="11521" width="19.28515625" style="27" customWidth="1"/>
    <col min="11522" max="11522" width="19" style="27" customWidth="1"/>
    <col min="11523" max="11523" width="38.140625" style="27" customWidth="1"/>
    <col min="11524" max="11524" width="24.140625" style="27" customWidth="1"/>
    <col min="11525" max="11525" width="13.85546875" style="27" customWidth="1"/>
    <col min="11526" max="11526" width="12.85546875" style="27" bestFit="1" customWidth="1"/>
    <col min="11527" max="11776" width="11.42578125" style="27"/>
    <col min="11777" max="11777" width="19.28515625" style="27" customWidth="1"/>
    <col min="11778" max="11778" width="19" style="27" customWidth="1"/>
    <col min="11779" max="11779" width="38.140625" style="27" customWidth="1"/>
    <col min="11780" max="11780" width="24.140625" style="27" customWidth="1"/>
    <col min="11781" max="11781" width="13.85546875" style="27" customWidth="1"/>
    <col min="11782" max="11782" width="12.85546875" style="27" bestFit="1" customWidth="1"/>
    <col min="11783" max="12032" width="11.42578125" style="27"/>
    <col min="12033" max="12033" width="19.28515625" style="27" customWidth="1"/>
    <col min="12034" max="12034" width="19" style="27" customWidth="1"/>
    <col min="12035" max="12035" width="38.140625" style="27" customWidth="1"/>
    <col min="12036" max="12036" width="24.140625" style="27" customWidth="1"/>
    <col min="12037" max="12037" width="13.85546875" style="27" customWidth="1"/>
    <col min="12038" max="12038" width="12.85546875" style="27" bestFit="1" customWidth="1"/>
    <col min="12039" max="12288" width="11.42578125" style="27"/>
    <col min="12289" max="12289" width="19.28515625" style="27" customWidth="1"/>
    <col min="12290" max="12290" width="19" style="27" customWidth="1"/>
    <col min="12291" max="12291" width="38.140625" style="27" customWidth="1"/>
    <col min="12292" max="12292" width="24.140625" style="27" customWidth="1"/>
    <col min="12293" max="12293" width="13.85546875" style="27" customWidth="1"/>
    <col min="12294" max="12294" width="12.85546875" style="27" bestFit="1" customWidth="1"/>
    <col min="12295" max="12544" width="11.42578125" style="27"/>
    <col min="12545" max="12545" width="19.28515625" style="27" customWidth="1"/>
    <col min="12546" max="12546" width="19" style="27" customWidth="1"/>
    <col min="12547" max="12547" width="38.140625" style="27" customWidth="1"/>
    <col min="12548" max="12548" width="24.140625" style="27" customWidth="1"/>
    <col min="12549" max="12549" width="13.85546875" style="27" customWidth="1"/>
    <col min="12550" max="12550" width="12.85546875" style="27" bestFit="1" customWidth="1"/>
    <col min="12551" max="12800" width="11.42578125" style="27"/>
    <col min="12801" max="12801" width="19.28515625" style="27" customWidth="1"/>
    <col min="12802" max="12802" width="19" style="27" customWidth="1"/>
    <col min="12803" max="12803" width="38.140625" style="27" customWidth="1"/>
    <col min="12804" max="12804" width="24.140625" style="27" customWidth="1"/>
    <col min="12805" max="12805" width="13.85546875" style="27" customWidth="1"/>
    <col min="12806" max="12806" width="12.85546875" style="27" bestFit="1" customWidth="1"/>
    <col min="12807" max="13056" width="11.42578125" style="27"/>
    <col min="13057" max="13057" width="19.28515625" style="27" customWidth="1"/>
    <col min="13058" max="13058" width="19" style="27" customWidth="1"/>
    <col min="13059" max="13059" width="38.140625" style="27" customWidth="1"/>
    <col min="13060" max="13060" width="24.140625" style="27" customWidth="1"/>
    <col min="13061" max="13061" width="13.85546875" style="27" customWidth="1"/>
    <col min="13062" max="13062" width="12.85546875" style="27" bestFit="1" customWidth="1"/>
    <col min="13063" max="13312" width="11.42578125" style="27"/>
    <col min="13313" max="13313" width="19.28515625" style="27" customWidth="1"/>
    <col min="13314" max="13314" width="19" style="27" customWidth="1"/>
    <col min="13315" max="13315" width="38.140625" style="27" customWidth="1"/>
    <col min="13316" max="13316" width="24.140625" style="27" customWidth="1"/>
    <col min="13317" max="13317" width="13.85546875" style="27" customWidth="1"/>
    <col min="13318" max="13318" width="12.85546875" style="27" bestFit="1" customWidth="1"/>
    <col min="13319" max="13568" width="11.42578125" style="27"/>
    <col min="13569" max="13569" width="19.28515625" style="27" customWidth="1"/>
    <col min="13570" max="13570" width="19" style="27" customWidth="1"/>
    <col min="13571" max="13571" width="38.140625" style="27" customWidth="1"/>
    <col min="13572" max="13572" width="24.140625" style="27" customWidth="1"/>
    <col min="13573" max="13573" width="13.85546875" style="27" customWidth="1"/>
    <col min="13574" max="13574" width="12.85546875" style="27" bestFit="1" customWidth="1"/>
    <col min="13575" max="13824" width="11.42578125" style="27"/>
    <col min="13825" max="13825" width="19.28515625" style="27" customWidth="1"/>
    <col min="13826" max="13826" width="19" style="27" customWidth="1"/>
    <col min="13827" max="13827" width="38.140625" style="27" customWidth="1"/>
    <col min="13828" max="13828" width="24.140625" style="27" customWidth="1"/>
    <col min="13829" max="13829" width="13.85546875" style="27" customWidth="1"/>
    <col min="13830" max="13830" width="12.85546875" style="27" bestFit="1" customWidth="1"/>
    <col min="13831" max="14080" width="11.42578125" style="27"/>
    <col min="14081" max="14081" width="19.28515625" style="27" customWidth="1"/>
    <col min="14082" max="14082" width="19" style="27" customWidth="1"/>
    <col min="14083" max="14083" width="38.140625" style="27" customWidth="1"/>
    <col min="14084" max="14084" width="24.140625" style="27" customWidth="1"/>
    <col min="14085" max="14085" width="13.85546875" style="27" customWidth="1"/>
    <col min="14086" max="14086" width="12.85546875" style="27" bestFit="1" customWidth="1"/>
    <col min="14087" max="14336" width="11.42578125" style="27"/>
    <col min="14337" max="14337" width="19.28515625" style="27" customWidth="1"/>
    <col min="14338" max="14338" width="19" style="27" customWidth="1"/>
    <col min="14339" max="14339" width="38.140625" style="27" customWidth="1"/>
    <col min="14340" max="14340" width="24.140625" style="27" customWidth="1"/>
    <col min="14341" max="14341" width="13.85546875" style="27" customWidth="1"/>
    <col min="14342" max="14342" width="12.85546875" style="27" bestFit="1" customWidth="1"/>
    <col min="14343" max="14592" width="11.42578125" style="27"/>
    <col min="14593" max="14593" width="19.28515625" style="27" customWidth="1"/>
    <col min="14594" max="14594" width="19" style="27" customWidth="1"/>
    <col min="14595" max="14595" width="38.140625" style="27" customWidth="1"/>
    <col min="14596" max="14596" width="24.140625" style="27" customWidth="1"/>
    <col min="14597" max="14597" width="13.85546875" style="27" customWidth="1"/>
    <col min="14598" max="14598" width="12.85546875" style="27" bestFit="1" customWidth="1"/>
    <col min="14599" max="14848" width="11.42578125" style="27"/>
    <col min="14849" max="14849" width="19.28515625" style="27" customWidth="1"/>
    <col min="14850" max="14850" width="19" style="27" customWidth="1"/>
    <col min="14851" max="14851" width="38.140625" style="27" customWidth="1"/>
    <col min="14852" max="14852" width="24.140625" style="27" customWidth="1"/>
    <col min="14853" max="14853" width="13.85546875" style="27" customWidth="1"/>
    <col min="14854" max="14854" width="12.85546875" style="27" bestFit="1" customWidth="1"/>
    <col min="14855" max="15104" width="11.42578125" style="27"/>
    <col min="15105" max="15105" width="19.28515625" style="27" customWidth="1"/>
    <col min="15106" max="15106" width="19" style="27" customWidth="1"/>
    <col min="15107" max="15107" width="38.140625" style="27" customWidth="1"/>
    <col min="15108" max="15108" width="24.140625" style="27" customWidth="1"/>
    <col min="15109" max="15109" width="13.85546875" style="27" customWidth="1"/>
    <col min="15110" max="15110" width="12.85546875" style="27" bestFit="1" customWidth="1"/>
    <col min="15111" max="15360" width="11.42578125" style="27"/>
    <col min="15361" max="15361" width="19.28515625" style="27" customWidth="1"/>
    <col min="15362" max="15362" width="19" style="27" customWidth="1"/>
    <col min="15363" max="15363" width="38.140625" style="27" customWidth="1"/>
    <col min="15364" max="15364" width="24.140625" style="27" customWidth="1"/>
    <col min="15365" max="15365" width="13.85546875" style="27" customWidth="1"/>
    <col min="15366" max="15366" width="12.85546875" style="27" bestFit="1" customWidth="1"/>
    <col min="15367" max="15616" width="11.42578125" style="27"/>
    <col min="15617" max="15617" width="19.28515625" style="27" customWidth="1"/>
    <col min="15618" max="15618" width="19" style="27" customWidth="1"/>
    <col min="15619" max="15619" width="38.140625" style="27" customWidth="1"/>
    <col min="15620" max="15620" width="24.140625" style="27" customWidth="1"/>
    <col min="15621" max="15621" width="13.85546875" style="27" customWidth="1"/>
    <col min="15622" max="15622" width="12.85546875" style="27" bestFit="1" customWidth="1"/>
    <col min="15623" max="15872" width="11.42578125" style="27"/>
    <col min="15873" max="15873" width="19.28515625" style="27" customWidth="1"/>
    <col min="15874" max="15874" width="19" style="27" customWidth="1"/>
    <col min="15875" max="15875" width="38.140625" style="27" customWidth="1"/>
    <col min="15876" max="15876" width="24.140625" style="27" customWidth="1"/>
    <col min="15877" max="15877" width="13.85546875" style="27" customWidth="1"/>
    <col min="15878" max="15878" width="12.85546875" style="27" bestFit="1" customWidth="1"/>
    <col min="15879" max="16128" width="11.42578125" style="27"/>
    <col min="16129" max="16129" width="19.28515625" style="27" customWidth="1"/>
    <col min="16130" max="16130" width="19" style="27" customWidth="1"/>
    <col min="16131" max="16131" width="38.140625" style="27" customWidth="1"/>
    <col min="16132" max="16132" width="24.140625" style="27" customWidth="1"/>
    <col min="16133" max="16133" width="13.85546875" style="27" customWidth="1"/>
    <col min="16134" max="16134" width="12.85546875" style="27" bestFit="1" customWidth="1"/>
    <col min="16135" max="16384" width="11.42578125" style="27"/>
  </cols>
  <sheetData>
    <row r="2" spans="1:12" x14ac:dyDescent="0.25">
      <c r="A2" s="30"/>
      <c r="B2" s="30"/>
      <c r="C2" s="30"/>
      <c r="D2" s="30"/>
    </row>
    <row r="3" spans="1:12" x14ac:dyDescent="0.25">
      <c r="A3" s="36" t="s">
        <v>52</v>
      </c>
      <c r="B3" s="277" t="s">
        <v>92</v>
      </c>
      <c r="C3" s="278"/>
      <c r="D3" s="30"/>
      <c r="E3" s="30"/>
      <c r="F3" s="30"/>
    </row>
    <row r="4" spans="1:12" x14ac:dyDescent="0.25">
      <c r="A4" s="36" t="s">
        <v>53</v>
      </c>
      <c r="B4" s="31" t="s">
        <v>13</v>
      </c>
      <c r="C4" s="32"/>
      <c r="D4" s="30"/>
      <c r="E4" s="30"/>
      <c r="F4" s="30"/>
    </row>
    <row r="5" spans="1:12" x14ac:dyDescent="0.25">
      <c r="A5" s="36" t="s">
        <v>54</v>
      </c>
      <c r="B5" s="279" t="s">
        <v>20</v>
      </c>
      <c r="C5" s="280"/>
      <c r="D5" s="30"/>
      <c r="E5" s="30"/>
      <c r="F5" s="30"/>
    </row>
    <row r="6" spans="1:12" x14ac:dyDescent="0.25">
      <c r="A6" s="36" t="s">
        <v>56</v>
      </c>
      <c r="B6" s="31" t="s">
        <v>19</v>
      </c>
      <c r="C6" s="32"/>
      <c r="D6" s="30"/>
      <c r="E6" s="30"/>
      <c r="F6" s="30"/>
    </row>
    <row r="7" spans="1:12" x14ac:dyDescent="0.25">
      <c r="A7" s="30"/>
      <c r="B7" s="30"/>
      <c r="C7" s="30"/>
      <c r="D7" s="30"/>
      <c r="E7" s="30"/>
      <c r="F7" s="30"/>
    </row>
    <row r="8" spans="1:12" s="35" customFormat="1" x14ac:dyDescent="0.25">
      <c r="A8" s="281" t="s">
        <v>35</v>
      </c>
      <c r="B8" s="282"/>
      <c r="C8" s="144" t="s">
        <v>5</v>
      </c>
      <c r="D8" s="33" t="s">
        <v>37</v>
      </c>
      <c r="E8" s="34"/>
      <c r="F8" s="34"/>
    </row>
    <row r="9" spans="1:12" x14ac:dyDescent="0.2">
      <c r="A9" s="283" t="s">
        <v>38</v>
      </c>
      <c r="B9" s="284"/>
      <c r="C9" s="37">
        <v>0</v>
      </c>
      <c r="D9" s="37">
        <v>0</v>
      </c>
      <c r="E9" s="30"/>
      <c r="F9" s="30"/>
    </row>
    <row r="10" spans="1:12" x14ac:dyDescent="0.2">
      <c r="A10" s="285" t="s">
        <v>39</v>
      </c>
      <c r="B10" s="286"/>
      <c r="C10" s="37"/>
      <c r="D10" s="37"/>
      <c r="E10" s="30"/>
      <c r="F10" s="30"/>
    </row>
    <row r="11" spans="1:12" x14ac:dyDescent="0.2">
      <c r="A11" s="283" t="s">
        <v>35</v>
      </c>
      <c r="B11" s="284"/>
      <c r="C11" s="37">
        <f>C9</f>
        <v>0</v>
      </c>
      <c r="D11" s="37">
        <f>+C11</f>
        <v>0</v>
      </c>
      <c r="E11" s="30"/>
      <c r="F11" s="30"/>
    </row>
    <row r="12" spans="1:12" x14ac:dyDescent="0.25">
      <c r="A12" s="30"/>
      <c r="B12" s="30"/>
      <c r="C12" s="30"/>
      <c r="D12" s="30"/>
      <c r="E12" s="30"/>
      <c r="F12" s="30"/>
    </row>
    <row r="13" spans="1:12" x14ac:dyDescent="0.2">
      <c r="A13" s="145"/>
      <c r="B13" s="145"/>
      <c r="C13" s="38" t="s">
        <v>61</v>
      </c>
      <c r="D13" s="39">
        <f>+D11-D9</f>
        <v>0</v>
      </c>
      <c r="E13" s="146"/>
      <c r="F13" s="30"/>
    </row>
    <row r="14" spans="1:12" ht="13.5" thickBot="1" x14ac:dyDescent="0.25">
      <c r="A14" s="30"/>
      <c r="B14" s="30"/>
      <c r="C14" s="40"/>
      <c r="D14" s="147"/>
      <c r="E14" s="30"/>
      <c r="F14" s="30"/>
    </row>
    <row r="15" spans="1:12" ht="13.5" thickBot="1" x14ac:dyDescent="0.25">
      <c r="A15" s="274" t="s">
        <v>63</v>
      </c>
      <c r="B15" s="275"/>
      <c r="C15" s="275"/>
      <c r="D15" s="276"/>
      <c r="E15" s="148"/>
      <c r="F15" s="148"/>
      <c r="G15" s="148"/>
      <c r="L15" s="27" t="s">
        <v>40</v>
      </c>
    </row>
    <row r="16" spans="1:12" x14ac:dyDescent="0.2">
      <c r="A16" s="41" t="s">
        <v>42</v>
      </c>
      <c r="B16" s="41" t="s">
        <v>64</v>
      </c>
      <c r="C16" s="41" t="s">
        <v>44</v>
      </c>
      <c r="D16" s="41" t="s">
        <v>65</v>
      </c>
      <c r="E16" s="149"/>
      <c r="F16" s="149"/>
      <c r="G16" s="150"/>
      <c r="H16" s="151"/>
    </row>
    <row r="17" spans="1:8" x14ac:dyDescent="0.2">
      <c r="A17" s="42"/>
      <c r="B17" s="152"/>
      <c r="C17" s="153"/>
      <c r="D17" s="44"/>
      <c r="E17" s="149"/>
      <c r="F17" s="149"/>
      <c r="G17" s="150"/>
      <c r="H17" s="151"/>
    </row>
    <row r="18" spans="1:8" x14ac:dyDescent="0.2">
      <c r="A18" s="43"/>
      <c r="B18" s="43"/>
      <c r="C18" s="45" t="s">
        <v>46</v>
      </c>
      <c r="D18" s="44">
        <f>SUM(D17:D17)</f>
        <v>0</v>
      </c>
      <c r="E18" s="149"/>
      <c r="F18" s="149"/>
      <c r="G18" s="150"/>
      <c r="H18" s="151"/>
    </row>
    <row r="19" spans="1:8" x14ac:dyDescent="0.2">
      <c r="A19" s="154"/>
      <c r="B19" s="154"/>
      <c r="C19" s="154"/>
      <c r="D19" s="154"/>
      <c r="E19" s="149"/>
      <c r="F19" s="149"/>
      <c r="G19" s="150"/>
      <c r="H19" s="151"/>
    </row>
    <row r="20" spans="1:8" x14ac:dyDescent="0.2">
      <c r="A20" s="154"/>
      <c r="B20" s="154"/>
      <c r="C20" s="154"/>
      <c r="D20" s="154"/>
      <c r="E20" s="149"/>
      <c r="F20" s="149"/>
      <c r="G20" s="150"/>
      <c r="H20" s="151"/>
    </row>
    <row r="21" spans="1:8" x14ac:dyDescent="0.2">
      <c r="A21" s="154"/>
      <c r="B21" s="154"/>
      <c r="C21" s="154"/>
      <c r="D21" s="154"/>
      <c r="E21" s="149"/>
      <c r="F21" s="149"/>
      <c r="G21" s="150"/>
      <c r="H21" s="151"/>
    </row>
    <row r="22" spans="1:8" x14ac:dyDescent="0.2">
      <c r="A22" s="154"/>
      <c r="B22" s="154"/>
      <c r="C22" s="154"/>
      <c r="D22" s="154"/>
      <c r="E22" s="149"/>
      <c r="F22" s="149"/>
      <c r="G22" s="150"/>
      <c r="H22" s="151"/>
    </row>
    <row r="23" spans="1:8" x14ac:dyDescent="0.2">
      <c r="A23" s="154"/>
      <c r="B23" s="154"/>
      <c r="C23" s="154"/>
      <c r="D23" s="154"/>
      <c r="E23" s="149"/>
      <c r="F23" s="149"/>
      <c r="G23" s="150"/>
      <c r="H23" s="151"/>
    </row>
    <row r="24" spans="1:8" x14ac:dyDescent="0.2">
      <c r="A24" s="154"/>
      <c r="B24" s="154"/>
      <c r="C24" s="154"/>
      <c r="D24" s="154"/>
      <c r="E24" s="149"/>
      <c r="F24" s="149"/>
      <c r="G24" s="150"/>
      <c r="H24" s="151"/>
    </row>
    <row r="26" spans="1:8" x14ac:dyDescent="0.25">
      <c r="E26" s="46"/>
    </row>
    <row r="27" spans="1:8" x14ac:dyDescent="0.2">
      <c r="A27" s="47" t="s">
        <v>47</v>
      </c>
      <c r="B27" s="48" t="s">
        <v>86</v>
      </c>
      <c r="C27" s="49"/>
      <c r="D27" s="50" t="s">
        <v>66</v>
      </c>
      <c r="E27" s="151"/>
      <c r="F27" s="151"/>
      <c r="G27" s="151"/>
      <c r="H27" s="151"/>
    </row>
    <row r="28" spans="1:8" x14ac:dyDescent="0.2">
      <c r="A28" s="155" t="s">
        <v>71</v>
      </c>
      <c r="B28" s="346">
        <v>45751</v>
      </c>
      <c r="C28" s="156"/>
      <c r="D28" s="157"/>
    </row>
    <row r="29" spans="1:8" x14ac:dyDescent="0.2">
      <c r="A29" s="155"/>
      <c r="B29" s="158"/>
      <c r="C29" s="156"/>
      <c r="D29" s="157"/>
    </row>
    <row r="30" spans="1:8" x14ac:dyDescent="0.2">
      <c r="A30" s="155"/>
      <c r="B30" s="158"/>
      <c r="C30" s="156"/>
      <c r="D30" s="157"/>
    </row>
    <row r="31" spans="1:8" x14ac:dyDescent="0.2">
      <c r="A31" s="155"/>
      <c r="B31" s="158"/>
      <c r="C31" s="156"/>
      <c r="D31" s="157"/>
    </row>
    <row r="32" spans="1:8" x14ac:dyDescent="0.2">
      <c r="A32" s="155"/>
      <c r="B32" s="158"/>
      <c r="C32" s="156"/>
      <c r="D32" s="157"/>
    </row>
    <row r="33" spans="1:9" x14ac:dyDescent="0.2">
      <c r="A33" s="155"/>
      <c r="B33" s="158"/>
      <c r="C33" s="156"/>
      <c r="D33" s="157"/>
    </row>
    <row r="34" spans="1:9" x14ac:dyDescent="0.2">
      <c r="A34" s="155"/>
      <c r="B34" s="158"/>
      <c r="C34" s="156"/>
      <c r="D34" s="157"/>
    </row>
    <row r="35" spans="1:9" x14ac:dyDescent="0.2">
      <c r="A35" s="155" t="s">
        <v>48</v>
      </c>
      <c r="B35" s="48" t="s">
        <v>67</v>
      </c>
      <c r="C35" s="159"/>
      <c r="D35" s="50" t="s">
        <v>66</v>
      </c>
      <c r="E35" s="151"/>
      <c r="F35" s="151"/>
      <c r="G35" s="151" t="s">
        <v>68</v>
      </c>
      <c r="H35" s="151"/>
      <c r="I35" s="151"/>
    </row>
    <row r="36" spans="1:9" x14ac:dyDescent="0.2">
      <c r="A36" s="155" t="s">
        <v>71</v>
      </c>
      <c r="B36" s="346">
        <v>45751</v>
      </c>
      <c r="C36" s="156"/>
      <c r="D36" s="160"/>
      <c r="E36" s="151"/>
      <c r="F36" s="151"/>
      <c r="G36" s="151"/>
      <c r="H36" s="151"/>
      <c r="I36" s="151"/>
    </row>
    <row r="37" spans="1:9" x14ac:dyDescent="0.2">
      <c r="A37" s="155"/>
      <c r="B37" s="158"/>
      <c r="C37" s="156"/>
      <c r="D37" s="160"/>
      <c r="E37" s="151"/>
      <c r="F37" s="151"/>
      <c r="G37" s="151"/>
      <c r="H37" s="151"/>
      <c r="I37" s="151"/>
    </row>
    <row r="38" spans="1:9" x14ac:dyDescent="0.2">
      <c r="A38" s="155"/>
      <c r="B38" s="158"/>
      <c r="C38" s="156"/>
      <c r="D38" s="160"/>
      <c r="E38" s="151"/>
      <c r="F38" s="151"/>
      <c r="G38" s="151"/>
      <c r="H38" s="151"/>
      <c r="I38" s="151"/>
    </row>
    <row r="39" spans="1:9" x14ac:dyDescent="0.2">
      <c r="A39" s="155"/>
      <c r="B39" s="158"/>
      <c r="C39" s="156"/>
      <c r="D39" s="160"/>
      <c r="E39" s="151"/>
      <c r="F39" s="151"/>
      <c r="G39" s="151"/>
      <c r="H39" s="151"/>
      <c r="I39" s="151"/>
    </row>
    <row r="40" spans="1:9" x14ac:dyDescent="0.2">
      <c r="A40" s="155"/>
      <c r="B40" s="158"/>
      <c r="C40" s="156"/>
      <c r="D40" s="157"/>
      <c r="E40" s="151"/>
      <c r="F40" s="151"/>
      <c r="G40" s="151"/>
      <c r="H40" s="151"/>
      <c r="I40" s="151"/>
    </row>
    <row r="41" spans="1:9" x14ac:dyDescent="0.2">
      <c r="A41" s="155"/>
      <c r="B41" s="158"/>
      <c r="C41" s="156"/>
      <c r="D41" s="157"/>
      <c r="E41" s="151"/>
      <c r="F41" s="151"/>
      <c r="G41" s="151"/>
      <c r="H41" s="151"/>
      <c r="I41" s="151"/>
    </row>
    <row r="42" spans="1:9" x14ac:dyDescent="0.2">
      <c r="A42" s="155"/>
      <c r="B42" s="158"/>
      <c r="C42" s="156"/>
      <c r="D42" s="157"/>
      <c r="E42" s="151"/>
      <c r="F42" s="151"/>
      <c r="G42" s="151"/>
      <c r="H42" s="151"/>
      <c r="I42" s="151"/>
    </row>
    <row r="43" spans="1:9" x14ac:dyDescent="0.2">
      <c r="A43" s="155" t="s">
        <v>50</v>
      </c>
      <c r="B43" s="48" t="s">
        <v>69</v>
      </c>
      <c r="C43" s="159"/>
      <c r="D43" s="50" t="s">
        <v>66</v>
      </c>
      <c r="E43" s="151"/>
      <c r="F43" s="151"/>
      <c r="G43" s="151"/>
      <c r="H43" s="151"/>
      <c r="I43" s="151"/>
    </row>
    <row r="44" spans="1:9" x14ac:dyDescent="0.2">
      <c r="A44" s="155" t="s">
        <v>71</v>
      </c>
      <c r="B44" s="346">
        <v>45751</v>
      </c>
      <c r="E44" s="151"/>
      <c r="F44" s="151" t="s">
        <v>40</v>
      </c>
      <c r="G44" s="151"/>
      <c r="H44" s="151"/>
      <c r="I44" s="151"/>
    </row>
    <row r="45" spans="1:9" x14ac:dyDescent="0.2">
      <c r="A45" s="51"/>
      <c r="B45" s="151"/>
    </row>
    <row r="46" spans="1:9" x14ac:dyDescent="0.2">
      <c r="A46" s="51"/>
      <c r="B46" s="151"/>
    </row>
    <row r="49" spans="1:4" x14ac:dyDescent="0.2">
      <c r="A49" s="155"/>
      <c r="B49" s="158"/>
      <c r="C49" s="156"/>
      <c r="D49" s="157"/>
    </row>
    <row r="50" spans="1:4" x14ac:dyDescent="0.2">
      <c r="A50" s="155"/>
      <c r="B50" s="158"/>
      <c r="C50" s="156"/>
      <c r="D50" s="157"/>
    </row>
    <row r="51" spans="1:4" x14ac:dyDescent="0.2">
      <c r="A51" s="155"/>
      <c r="B51" s="158"/>
      <c r="C51" s="156"/>
      <c r="D51" s="157"/>
    </row>
    <row r="52" spans="1:4" x14ac:dyDescent="0.2">
      <c r="A52" s="155"/>
      <c r="B52" s="158"/>
      <c r="C52" s="156"/>
      <c r="D52" s="157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87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37" t="s">
        <v>77</v>
      </c>
      <c r="B3" s="237"/>
      <c r="C3" s="237"/>
      <c r="D3" s="237"/>
      <c r="E3" s="237"/>
      <c r="F3" s="237"/>
    </row>
    <row r="4" spans="1:6" x14ac:dyDescent="0.25">
      <c r="A4" s="237" t="s">
        <v>1</v>
      </c>
      <c r="B4" s="237"/>
      <c r="C4" s="237"/>
      <c r="D4" s="237"/>
      <c r="E4" s="237"/>
      <c r="F4" s="237"/>
    </row>
    <row r="6" spans="1:6" x14ac:dyDescent="0.25">
      <c r="A6" s="192"/>
      <c r="B6" s="192"/>
      <c r="C6" s="192"/>
      <c r="D6" s="192"/>
      <c r="E6" s="192"/>
      <c r="F6" s="293" t="s">
        <v>7</v>
      </c>
    </row>
    <row r="7" spans="1:6" x14ac:dyDescent="0.25">
      <c r="A7" s="193" t="s">
        <v>2</v>
      </c>
      <c r="B7" s="193" t="s">
        <v>3</v>
      </c>
      <c r="C7" s="193" t="s">
        <v>4</v>
      </c>
      <c r="D7" s="193" t="s">
        <v>5</v>
      </c>
      <c r="E7" s="193" t="s">
        <v>6</v>
      </c>
      <c r="F7" s="294"/>
    </row>
    <row r="8" spans="1:6" x14ac:dyDescent="0.25">
      <c r="A8" s="191"/>
      <c r="B8" s="191" t="s">
        <v>8</v>
      </c>
      <c r="C8" s="191" t="s">
        <v>9</v>
      </c>
      <c r="D8" s="191"/>
      <c r="E8" s="191" t="s">
        <v>10</v>
      </c>
      <c r="F8" s="194">
        <v>45596</v>
      </c>
    </row>
    <row r="9" spans="1:6" x14ac:dyDescent="0.25">
      <c r="A9" s="188">
        <v>1</v>
      </c>
      <c r="B9" s="189" t="s">
        <v>11</v>
      </c>
      <c r="C9" s="189" t="s">
        <v>12</v>
      </c>
      <c r="D9" s="189" t="s">
        <v>13</v>
      </c>
      <c r="E9" s="189" t="s">
        <v>14</v>
      </c>
      <c r="F9" s="190">
        <v>10850737.109999999</v>
      </c>
    </row>
    <row r="10" spans="1:6" x14ac:dyDescent="0.25">
      <c r="A10" s="188">
        <v>2</v>
      </c>
      <c r="B10" s="189" t="s">
        <v>15</v>
      </c>
      <c r="C10" s="189" t="s">
        <v>16</v>
      </c>
      <c r="D10" s="189" t="s">
        <v>13</v>
      </c>
      <c r="E10" s="189" t="s">
        <v>79</v>
      </c>
      <c r="F10" s="190">
        <v>34737.550000000017</v>
      </c>
    </row>
    <row r="11" spans="1:6" x14ac:dyDescent="0.25">
      <c r="A11" s="188">
        <v>3</v>
      </c>
      <c r="B11" s="189" t="s">
        <v>17</v>
      </c>
      <c r="C11" s="189" t="s">
        <v>18</v>
      </c>
      <c r="D11" s="189" t="s">
        <v>13</v>
      </c>
      <c r="E11" s="189" t="s">
        <v>79</v>
      </c>
      <c r="F11" s="190">
        <v>21850.880000000005</v>
      </c>
    </row>
    <row r="12" spans="1:6" x14ac:dyDescent="0.25">
      <c r="A12" s="188">
        <v>4</v>
      </c>
      <c r="B12" s="189" t="s">
        <v>19</v>
      </c>
      <c r="C12" s="189" t="s">
        <v>20</v>
      </c>
      <c r="D12" s="189" t="s">
        <v>13</v>
      </c>
      <c r="E12" s="189" t="s">
        <v>80</v>
      </c>
      <c r="F12" s="190">
        <v>100</v>
      </c>
    </row>
    <row r="13" spans="1:6" x14ac:dyDescent="0.25">
      <c r="A13" s="188"/>
      <c r="B13" s="189"/>
      <c r="C13" s="189"/>
      <c r="D13" s="189"/>
      <c r="E13" s="189"/>
      <c r="F13" s="195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60"/>
      <c r="B68" s="261"/>
      <c r="C68" s="262"/>
      <c r="D68" s="163"/>
    </row>
    <row r="69" spans="1:4" ht="15.75" x14ac:dyDescent="0.25">
      <c r="A69" s="53"/>
      <c r="B69" s="57"/>
      <c r="C69" s="53"/>
      <c r="D69" s="53"/>
    </row>
    <row r="70" spans="1:4" ht="15.75" x14ac:dyDescent="0.25">
      <c r="A70" s="58"/>
      <c r="B70" s="263"/>
      <c r="C70" s="263"/>
      <c r="D70" s="164"/>
    </row>
    <row r="71" spans="1:4" ht="15.75" x14ac:dyDescent="0.25">
      <c r="A71" s="58"/>
      <c r="B71" s="297"/>
      <c r="C71" s="297"/>
      <c r="D71" s="165"/>
    </row>
    <row r="72" spans="1:4" ht="15.75" x14ac:dyDescent="0.25">
      <c r="A72" s="58"/>
      <c r="B72" s="297"/>
      <c r="C72" s="297"/>
      <c r="D72" s="165"/>
    </row>
    <row r="73" spans="1:4" ht="15.75" x14ac:dyDescent="0.25">
      <c r="A73" s="58"/>
      <c r="B73" s="297"/>
      <c r="C73" s="297"/>
      <c r="D73" s="165"/>
    </row>
    <row r="74" spans="1:4" ht="16.5" thickBot="1" x14ac:dyDescent="0.3">
      <c r="A74" s="64"/>
      <c r="B74" s="65"/>
      <c r="C74" s="52"/>
      <c r="D74" s="66"/>
    </row>
    <row r="75" spans="1:4" ht="30" customHeight="1" thickBot="1" x14ac:dyDescent="0.3">
      <c r="A75" s="265"/>
      <c r="B75" s="266"/>
      <c r="C75" s="174"/>
      <c r="D75" s="69"/>
    </row>
    <row r="76" spans="1:4" ht="30" customHeight="1" x14ac:dyDescent="0.25">
      <c r="A76" s="298"/>
      <c r="B76" s="299"/>
      <c r="C76" s="70"/>
      <c r="D76" s="121"/>
    </row>
    <row r="77" spans="1:4" ht="30" customHeight="1" x14ac:dyDescent="0.25">
      <c r="A77" s="295"/>
      <c r="B77" s="296"/>
      <c r="C77" s="122"/>
      <c r="D77" s="70"/>
    </row>
    <row r="78" spans="1:4" ht="30" customHeight="1" x14ac:dyDescent="0.25">
      <c r="A78" s="123"/>
      <c r="B78" s="124"/>
      <c r="C78" s="125"/>
      <c r="D78" s="70"/>
    </row>
    <row r="79" spans="1:4" ht="30" customHeight="1" x14ac:dyDescent="0.25">
      <c r="A79" s="123"/>
      <c r="B79" s="124"/>
      <c r="C79" s="125"/>
      <c r="D79" s="70"/>
    </row>
    <row r="80" spans="1:4" ht="30" customHeight="1" thickBot="1" x14ac:dyDescent="0.3">
      <c r="A80" s="287"/>
      <c r="B80" s="288"/>
      <c r="C80" s="126"/>
      <c r="D80" s="70"/>
    </row>
    <row r="81" spans="1:4" ht="30" customHeight="1" thickTop="1" thickBot="1" x14ac:dyDescent="0.3">
      <c r="A81" s="52"/>
      <c r="B81" s="74"/>
      <c r="C81" s="52"/>
      <c r="D81" s="75"/>
    </row>
    <row r="82" spans="1:4" ht="16.5" thickBot="1" x14ac:dyDescent="0.3">
      <c r="A82" s="52"/>
      <c r="B82" s="74"/>
      <c r="C82" s="76"/>
      <c r="D82" s="77"/>
    </row>
    <row r="83" spans="1:4" ht="15.75" x14ac:dyDescent="0.25">
      <c r="A83" s="127"/>
      <c r="B83" s="128"/>
      <c r="C83" s="127"/>
      <c r="D83" s="129"/>
    </row>
    <row r="84" spans="1:4" ht="15.75" x14ac:dyDescent="0.25">
      <c r="A84" s="289"/>
      <c r="B84" s="289"/>
      <c r="C84" s="289"/>
      <c r="D84" s="289"/>
    </row>
    <row r="85" spans="1:4" ht="15.75" x14ac:dyDescent="0.25">
      <c r="A85" s="175"/>
      <c r="B85" s="175"/>
      <c r="C85" s="175"/>
      <c r="D85" s="130"/>
    </row>
    <row r="86" spans="1:4" ht="15.75" x14ac:dyDescent="0.25">
      <c r="A86" s="177"/>
      <c r="B86" s="176"/>
      <c r="C86" s="178"/>
      <c r="D86" s="179"/>
    </row>
    <row r="87" spans="1:4" ht="15.75" x14ac:dyDescent="0.25">
      <c r="A87" s="177"/>
      <c r="B87" s="176"/>
      <c r="C87" s="178"/>
      <c r="D87" s="171"/>
    </row>
    <row r="88" spans="1:4" ht="15.75" x14ac:dyDescent="0.25">
      <c r="A88" s="290"/>
      <c r="B88" s="291"/>
      <c r="C88" s="292"/>
      <c r="D88" s="161"/>
    </row>
    <row r="89" spans="1:4" ht="15.75" x14ac:dyDescent="0.25">
      <c r="A89" s="131"/>
      <c r="B89" s="132"/>
      <c r="C89" s="133"/>
      <c r="D89" s="134"/>
    </row>
    <row r="90" spans="1:4" ht="15.75" x14ac:dyDescent="0.25">
      <c r="A90" s="131"/>
      <c r="B90" s="132"/>
      <c r="C90" s="133"/>
      <c r="D90" s="134"/>
    </row>
    <row r="91" spans="1:4" ht="15.75" x14ac:dyDescent="0.25">
      <c r="A91" s="131"/>
      <c r="B91" s="132"/>
      <c r="C91" s="133"/>
      <c r="D91" s="134"/>
    </row>
    <row r="92" spans="1:4" ht="15.75" x14ac:dyDescent="0.25">
      <c r="A92" s="135"/>
      <c r="B92" s="136"/>
      <c r="C92" s="137"/>
      <c r="D92" s="79"/>
    </row>
    <row r="93" spans="1:4" ht="15.75" x14ac:dyDescent="0.25">
      <c r="A93" s="135"/>
      <c r="B93" s="136"/>
      <c r="C93" s="137"/>
      <c r="D93" s="79"/>
    </row>
    <row r="94" spans="1:4" ht="15.75" x14ac:dyDescent="0.25">
      <c r="A94" s="135"/>
      <c r="B94" s="136"/>
      <c r="C94" s="137"/>
      <c r="D94" s="79"/>
    </row>
    <row r="95" spans="1:4" ht="15.75" x14ac:dyDescent="0.25">
      <c r="A95" s="135"/>
      <c r="B95" s="136"/>
      <c r="C95" s="137"/>
      <c r="D95" s="79"/>
    </row>
    <row r="96" spans="1:4" x14ac:dyDescent="0.25">
      <c r="A96" s="139"/>
      <c r="B96" s="173"/>
      <c r="C96" s="173"/>
      <c r="D96" s="140"/>
    </row>
    <row r="97" spans="1:4" x14ac:dyDescent="0.25">
      <c r="A97" s="141"/>
      <c r="B97" s="115"/>
      <c r="C97" s="139"/>
      <c r="D97" s="119"/>
    </row>
    <row r="98" spans="1:4" x14ac:dyDescent="0.25">
      <c r="A98" s="141"/>
      <c r="B98" s="113"/>
      <c r="C98" s="139"/>
      <c r="D98" s="119"/>
    </row>
    <row r="99" spans="1:4" x14ac:dyDescent="0.25">
      <c r="A99" s="141"/>
      <c r="B99" s="113"/>
      <c r="C99" s="139"/>
      <c r="D99" s="119"/>
    </row>
    <row r="100" spans="1:4" x14ac:dyDescent="0.25">
      <c r="A100" s="141"/>
      <c r="B100" s="113"/>
      <c r="C100" s="139"/>
      <c r="D100" s="119"/>
    </row>
    <row r="101" spans="1:4" x14ac:dyDescent="0.25">
      <c r="A101" s="141"/>
      <c r="B101" s="113"/>
      <c r="C101" s="139"/>
      <c r="D101" s="119"/>
    </row>
    <row r="102" spans="1:4" x14ac:dyDescent="0.25">
      <c r="A102" s="141"/>
      <c r="B102" s="113"/>
      <c r="C102" s="139"/>
      <c r="D102" s="119"/>
    </row>
    <row r="103" spans="1:4" x14ac:dyDescent="0.25">
      <c r="A103" s="141"/>
      <c r="B103" s="113"/>
      <c r="C103" s="139"/>
      <c r="D103" s="119"/>
    </row>
    <row r="104" spans="1:4" x14ac:dyDescent="0.25">
      <c r="A104" s="139"/>
      <c r="B104" s="173"/>
      <c r="C104" s="173"/>
      <c r="D104" s="140"/>
    </row>
    <row r="105" spans="1:4" x14ac:dyDescent="0.25">
      <c r="A105" s="141"/>
      <c r="B105" s="115"/>
      <c r="C105" s="116"/>
      <c r="D105" s="119"/>
    </row>
    <row r="106" spans="1:4" x14ac:dyDescent="0.25">
      <c r="A106" s="139"/>
      <c r="B106" s="116"/>
      <c r="C106" s="116"/>
      <c r="D106" s="119"/>
    </row>
    <row r="107" spans="1:4" x14ac:dyDescent="0.25">
      <c r="A107" s="139"/>
      <c r="B107" s="116"/>
      <c r="C107" s="116"/>
      <c r="D107" s="119"/>
    </row>
    <row r="108" spans="1:4" x14ac:dyDescent="0.25">
      <c r="A108" s="139"/>
      <c r="B108" s="116"/>
      <c r="C108" s="116"/>
      <c r="D108" s="119"/>
    </row>
    <row r="109" spans="1:4" x14ac:dyDescent="0.25">
      <c r="A109" s="139"/>
      <c r="B109" s="116"/>
      <c r="C109" s="116"/>
      <c r="D109" s="119"/>
    </row>
    <row r="110" spans="1:4" x14ac:dyDescent="0.25">
      <c r="A110" s="141"/>
      <c r="B110" s="113"/>
      <c r="C110" s="139"/>
      <c r="D110" s="119"/>
    </row>
    <row r="111" spans="1:4" x14ac:dyDescent="0.25">
      <c r="A111" s="141"/>
      <c r="B111" s="113"/>
      <c r="C111" s="139"/>
      <c r="D111" s="119"/>
    </row>
    <row r="112" spans="1:4" x14ac:dyDescent="0.25">
      <c r="A112" s="141"/>
      <c r="B112" s="173"/>
      <c r="C112" s="173"/>
      <c r="D112" s="140"/>
    </row>
    <row r="113" spans="1:4" x14ac:dyDescent="0.25">
      <c r="A113" s="141"/>
      <c r="B113" s="115"/>
      <c r="C113" s="119"/>
      <c r="D113" s="119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2025-02-21T13:22:34Z</cp:lastPrinted>
  <dcterms:created xsi:type="dcterms:W3CDTF">2014-03-14T20:07:20Z</dcterms:created>
  <dcterms:modified xsi:type="dcterms:W3CDTF">2025-04-25T16:37:24Z</dcterms:modified>
</cp:coreProperties>
</file>